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Summary of Changes" sheetId="1" r:id="rId1"/>
  </sheets>
  <definedNames>
    <definedName name="_xlnm.Print_Titles" localSheetId="0">'Summary of Changes'!$6:$7</definedName>
  </definedNames>
  <calcPr fullCalcOnLoad="1"/>
</workbook>
</file>

<file path=xl/sharedStrings.xml><?xml version="1.0" encoding="utf-8"?>
<sst xmlns="http://schemas.openxmlformats.org/spreadsheetml/2006/main" count="475" uniqueCount="329">
  <si>
    <t>2011/12</t>
  </si>
  <si>
    <t>2012/13</t>
  </si>
  <si>
    <t>Increase/</t>
  </si>
  <si>
    <t>Notes</t>
  </si>
  <si>
    <t xml:space="preserve">Garden Waste Bins </t>
  </si>
  <si>
    <t>Non Vatable</t>
  </si>
  <si>
    <t>Documents &amp; Publications</t>
  </si>
  <si>
    <t xml:space="preserve">All fees raised by 4%  . These charges do not raise significant amounts of income so the increases are not reflected in the Developemnt Section budgets. </t>
  </si>
  <si>
    <t>1st Decision notice</t>
  </si>
  <si>
    <t>Subsequent notice</t>
  </si>
  <si>
    <t>TPO's</t>
  </si>
  <si>
    <t>Legal Agreements</t>
  </si>
  <si>
    <t>Plans stamped Approved or Refused</t>
  </si>
  <si>
    <t>Subsequent plans according to size:</t>
  </si>
  <si>
    <t>AO plan</t>
  </si>
  <si>
    <t>A1 plan</t>
  </si>
  <si>
    <t>A2 plan</t>
  </si>
  <si>
    <t>A3 plan</t>
  </si>
  <si>
    <t>A4 plan</t>
  </si>
  <si>
    <t>Other</t>
  </si>
  <si>
    <t>A4 Miscellaneous copies</t>
  </si>
  <si>
    <t>Subsequent copy</t>
  </si>
  <si>
    <t>Weekly schedule of applications</t>
  </si>
  <si>
    <t>BY POST</t>
  </si>
  <si>
    <t>Commercial</t>
  </si>
  <si>
    <t>Incl VAT</t>
  </si>
  <si>
    <t>Excl VAT</t>
  </si>
  <si>
    <t>Local groups/residents</t>
  </si>
  <si>
    <t>VIA EMAIL</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</si>
  <si>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</si>
  <si>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</si>
  <si>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</si>
  <si>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</si>
  <si>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</si>
  <si>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</si>
  <si>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</si>
  <si>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</si>
  <si>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</si>
  <si>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</si>
  <si>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</si>
  <si>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</si>
  <si>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</si>
  <si>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</si>
  <si>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</si>
  <si>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</si>
  <si>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</si>
  <si>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</si>
  <si>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</si>
  <si>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</si>
  <si>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</si>
  <si>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</si>
  <si>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</si>
  <si>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</si>
  <si>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</si>
  <si>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</si>
  <si>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</si>
  <si>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</si>
  <si>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Per Person - Non Vatable</t>
  </si>
  <si>
    <t>Level 3 Award in Supervising Food Safety in Catering (Intermediate)</t>
  </si>
  <si>
    <t>Group Certificated Courses (for businesses requesting own on-site training)</t>
  </si>
  <si>
    <t>Level 2 Awards in Food Safety or Health &amp; Safety - charge per candidate</t>
  </si>
  <si>
    <t>Per Candidate</t>
  </si>
  <si>
    <t>Level 3 Award in Supervising Food Safety (3 day course, plus ½ day revision) - charge per course</t>
  </si>
  <si>
    <t>2250.00</t>
  </si>
  <si>
    <t>Per Course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</si>
  <si>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</si>
  <si>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</si>
  <si>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</si>
  <si>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</si>
  <si>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</si>
  <si>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</si>
  <si>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</si>
  <si>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</si>
  <si>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</si>
  <si>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</si>
  <si>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</si>
  <si>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</si>
  <si>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Road Closures</t>
  </si>
  <si>
    <t>Community Event</t>
  </si>
  <si>
    <t>EXEMPT</t>
  </si>
  <si>
    <t>Additional Charges</t>
  </si>
  <si>
    <t>CRB check - all driver only, at cost</t>
  </si>
  <si>
    <t>HMO Licensing - New Scheme</t>
  </si>
  <si>
    <t xml:space="preserve">Initial application fee for a 3 or more storey HMO and 2 storey HMOs with 5 or more occupants </t>
  </si>
  <si>
    <t>£491 + £21 for each additonl room above 5 rooms</t>
  </si>
  <si>
    <t>£21 + £1 for each additonl room above 5 rooms</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</si>
  <si>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</si>
  <si>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</si>
  <si>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</si>
  <si>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</si>
  <si>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</si>
  <si>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</si>
  <si>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</si>
  <si>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</si>
  <si>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</si>
  <si>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</si>
  <si>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</si>
  <si>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</si>
  <si>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</si>
  <si>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</si>
  <si>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</si>
  <si>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</si>
  <si>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</si>
  <si>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Acupuncture, tattooing, electrolysis &amp; ear piercing (only payable on first registration)</t>
  </si>
  <si>
    <t>Motor Salvage Operators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</si>
  <si>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</si>
  <si>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</si>
  <si>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</si>
  <si>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</si>
  <si>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</si>
  <si>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</si>
  <si>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</si>
  <si>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</si>
  <si>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</si>
  <si>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</si>
  <si>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</si>
  <si>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</si>
  <si>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</si>
  <si>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</si>
  <si>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</si>
  <si>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</si>
  <si>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</si>
  <si>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</si>
  <si>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</si>
  <si>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</si>
  <si>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</si>
  <si>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</si>
  <si>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</si>
  <si>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</si>
  <si>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</si>
  <si>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</si>
  <si>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Transferring/Replacing Licenses &amp; Certificates</t>
  </si>
  <si>
    <t>Other replacement license</t>
  </si>
  <si>
    <t>Contaminated Land Enquiries</t>
  </si>
  <si>
    <t>Location enquiries</t>
  </si>
  <si>
    <t>Constrained by LC</t>
  </si>
  <si>
    <t>General Charges for printing, copying etc</t>
  </si>
  <si>
    <t>Copy of Premises entry in Food Premises Register</t>
  </si>
  <si>
    <t>Contaminated Land Strategy document</t>
  </si>
  <si>
    <t>Available on line - remove fee</t>
  </si>
  <si>
    <t>Full copy of Food Premises register</t>
  </si>
  <si>
    <t>Plans:  A3 &amp; A4 size</t>
  </si>
  <si>
    <t>Photocopying per A4 sheet</t>
  </si>
  <si>
    <t>Invoice request</t>
  </si>
  <si>
    <t xml:space="preserve">ALL THE FOLLOWING ACTIVITIES  ARE INCLUSIVE TO ACTIVE AND AQUA SLICE AND CHOICE MEMBERSHIP CARD HOLDERS </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</si>
  <si>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</si>
  <si>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</si>
  <si>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</si>
  <si>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</si>
  <si>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</si>
  <si>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</si>
  <si>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</si>
  <si>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</si>
  <si>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</si>
  <si>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</si>
  <si>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</si>
  <si>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</si>
  <si>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</si>
  <si>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ALL THE FOLLOWING ACTIVITIES  ARE INCLUSIVE TO ACTIVE SLICE AND CHOICE MEMBERSHIP CARD HOLDERS</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</si>
  <si>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</si>
  <si>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</si>
  <si>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</si>
  <si>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</si>
  <si>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</si>
  <si>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</si>
  <si>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</si>
  <si>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</si>
  <si>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</si>
  <si>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Beginner Induction–  1Hr Cardio                                                                           1 Hr Resistance (Free)</t>
  </si>
  <si>
    <t>Aspires Academy Induction</t>
  </si>
  <si>
    <t>Beginner Induction–  1 Hr Cardio                                                                           1 Hr Resistance (Free)</t>
  </si>
  <si>
    <t>ALL THE FOLLOWING ACTIVITIES ARE INCLUSIVE TO CHOICE MEMBERSHIP CARD HOLDERS</t>
  </si>
  <si>
    <t>Skate general session</t>
  </si>
  <si>
    <t>Tea Time Skate</t>
  </si>
  <si>
    <t>Skate Disco Session</t>
  </si>
  <si>
    <t>Family Skate Ticket (for 5)</t>
  </si>
  <si>
    <t>Family Skate Ticket (for 4)</t>
  </si>
  <si>
    <t>Tea Time Family Skate (for 5)</t>
  </si>
  <si>
    <t>Tea Time Family Skate (for 4)</t>
  </si>
  <si>
    <t>Skate Training</t>
  </si>
  <si>
    <t>Guardian Fee (spectators who are supervising children)</t>
  </si>
  <si>
    <t>Teacher Rates (15mins)</t>
  </si>
  <si>
    <t>Adult Group Lesson</t>
  </si>
  <si>
    <t>Golden Blades (over 50)</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</si>
  <si>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</si>
  <si>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</si>
  <si>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</si>
  <si>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</si>
  <si>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</si>
  <si>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</si>
  <si>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</si>
  <si>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</si>
  <si>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</si>
  <si>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Adult Swim Lessons</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</si>
  <si>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</si>
  <si>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</si>
  <si>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</si>
  <si>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</si>
  <si>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</si>
  <si>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</si>
  <si>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</si>
  <si>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</si>
  <si>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</si>
  <si>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</si>
  <si>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</si>
  <si>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</si>
  <si>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</si>
  <si>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</si>
  <si>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</si>
  <si>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</si>
  <si>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</si>
  <si>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</si>
  <si>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</si>
  <si>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</si>
  <si>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</si>
  <si>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</si>
  <si>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 xml:space="preserve">Adult </t>
  </si>
  <si>
    <t>Dependent</t>
  </si>
  <si>
    <t>Student</t>
  </si>
  <si>
    <t>October - September</t>
  </si>
  <si>
    <t>Staff</t>
  </si>
  <si>
    <t>Individual wet &amp; dry</t>
  </si>
  <si>
    <t>Individual dry</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</si>
  <si>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</si>
  <si>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</si>
  <si>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</si>
  <si>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</si>
  <si>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</si>
  <si>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</si>
  <si>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</si>
  <si>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</si>
  <si>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</si>
  <si>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</si>
  <si>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</si>
  <si>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</si>
  <si>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</si>
  <si>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</si>
  <si>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</si>
  <si>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</si>
  <si>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</si>
  <si>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</si>
  <si>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</si>
  <si>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</si>
  <si>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</si>
  <si>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</si>
  <si>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</si>
  <si>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</si>
  <si>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</si>
  <si>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</si>
  <si>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</si>
  <si>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</si>
  <si>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</si>
  <si>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</si>
  <si>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</si>
  <si>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</si>
  <si>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</si>
  <si>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</si>
  <si>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</si>
  <si>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</si>
  <si>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</si>
  <si>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</si>
  <si>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</si>
  <si>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</si>
  <si>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</si>
  <si>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</si>
  <si>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</si>
  <si>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</si>
  <si>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</si>
  <si>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</si>
  <si>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</si>
  <si>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</si>
  <si>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</si>
  <si>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</si>
  <si>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</si>
  <si>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</si>
  <si>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</si>
  <si>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</si>
  <si>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</si>
  <si>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</si>
  <si>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</si>
  <si>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</si>
  <si>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</si>
  <si>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</si>
  <si>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</si>
  <si>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</si>
  <si>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</si>
  <si>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</si>
  <si>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</si>
  <si>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</si>
  <si>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</si>
  <si>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</si>
  <si>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</si>
  <si>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</si>
  <si>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</si>
  <si>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</si>
  <si>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</si>
  <si>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</si>
  <si>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</si>
  <si>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</si>
  <si>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</si>
  <si>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</si>
  <si>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</si>
  <si>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</si>
  <si>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</si>
  <si>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</si>
  <si>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Copies of legal documents</t>
  </si>
  <si>
    <t>plus 10p per page</t>
  </si>
  <si>
    <t>Hire of ballot boxes</t>
  </si>
  <si>
    <t>Hire of polling screens</t>
  </si>
  <si>
    <t>No charge</t>
  </si>
  <si>
    <t>Certificates of Registration</t>
  </si>
  <si>
    <r>
      <t xml:space="preserve">£470 </t>
    </r>
    <r>
      <rPr>
        <sz val="10"/>
        <color indexed="8"/>
        <rFont val="Arial"/>
        <family val="2"/>
      </rPr>
      <t>+ £20 for each additional room above 5 rooms</t>
    </r>
  </si>
  <si>
    <t>%</t>
  </si>
  <si>
    <t>n/a</t>
  </si>
  <si>
    <t>Copies of the Constitution (per copy)</t>
  </si>
  <si>
    <t xml:space="preserve">                          Per person</t>
  </si>
  <si>
    <t xml:space="preserve"> </t>
  </si>
  <si>
    <t xml:space="preserve">                          Per premises</t>
  </si>
  <si>
    <t xml:space="preserve">Charge </t>
  </si>
  <si>
    <t>£</t>
  </si>
  <si>
    <t>ENVIRONMENTAL DEVELOPMENT</t>
  </si>
  <si>
    <t>DIRECT SERVICES</t>
  </si>
  <si>
    <t>CITY DEVELOPMENT</t>
  </si>
  <si>
    <t>CORPORATE ASSETS</t>
  </si>
  <si>
    <t>LEISURE SERVICES</t>
  </si>
  <si>
    <t>LAW AND GOVERNANCE</t>
  </si>
  <si>
    <t>FEES AND CHARGES INCREASES 2012/13</t>
  </si>
  <si>
    <t>APPENDIX 7</t>
  </si>
  <si>
    <t>(Decrease)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</si>
</sst>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Red]\ \(#,##0\)"/>
    <numFmt numFmtId="166" formatCode="_(* #,##0_);_(* \(#,##0\);_(* &quot;-&quot;??_);_(@_)"/>
    <numFmt numFmtId="167" formatCode="_-* #,##0_-;[Red]\(#,##0\)_-;_-* &quot;-&quot;??_-;_-@_-"/>
    <numFmt numFmtId="168" formatCode="&quot;£&quot;#,##0.00"/>
    <numFmt numFmtId="169" formatCode="&quot;£&quot;#,##0"/>
    <numFmt numFmtId="170" formatCode="#,##0.00&quot; %&quot;\ ;[Red]\-#,##0.00&quot; %&quot;\ ;"/>
    <numFmt numFmtId="171" formatCode="m/d"/>
    <numFmt numFmtId="172" formatCode="#,##0.00;[Red]\(#,##0.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0"/>
      <name val="Arial"/>
      <family val="2"/>
    </font>
    <font>
      <sz val="10"/>
      <color indexed="10"/>
      <name val="Arial"/>
      <family val="0"/>
    </font>
    <font>
      <sz val="10"/>
      <color indexed="8"/>
      <name val="Arial"/>
      <family val="2"/>
    </font>
    <font>
      <sz val="10"/>
      <color indexed="12"/>
      <name val="Arial"/>
      <family val="2"/>
    </font>
    <font>
      <b/>
      <sz val="10"/>
      <color indexed="8"/>
      <name val="Arial"/>
      <family val="2"/>
    </font>
    <font>
      <b/>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applyAlignment="1">
      <alignment/>
    </xf>
    <xf numFmtId="0" fontId="21" fillId="0" borderId="0" xfId="0" applyFont="1" applyAlignment="1">
      <alignment/>
    </xf>
    <xf numFmtId="172" fontId="0" fillId="0" borderId="0" xfId="0" applyNumberFormat="1" applyBorder="1" applyAlignment="1">
      <alignment/>
    </xf>
    <xf numFmtId="0" fontId="22" fillId="0" borderId="0" xfId="0" applyFont="1" applyAlignment="1">
      <alignment/>
    </xf>
    <xf numFmtId="0" fontId="21" fillId="0" borderId="0" xfId="0" applyFont="1" applyAlignment="1">
      <alignment/>
    </xf>
    <xf numFmtId="2" fontId="21" fillId="0" borderId="0" xfId="0" applyNumberFormat="1" applyFont="1" applyBorder="1" applyAlignment="1" quotePrefix="1">
      <alignment horizontal="center"/>
    </xf>
    <xf numFmtId="0" fontId="21" fillId="0" borderId="10" xfId="0" applyFont="1" applyBorder="1" applyAlignment="1">
      <alignment/>
    </xf>
    <xf numFmtId="2" fontId="21" fillId="0" borderId="0" xfId="0" applyNumberFormat="1" applyFont="1" applyBorder="1" applyAlignment="1">
      <alignment horizontal="center"/>
    </xf>
    <xf numFmtId="0" fontId="0" fillId="0" borderId="11" xfId="0" applyBorder="1" applyAlignment="1">
      <alignment/>
    </xf>
    <xf numFmtId="0" fontId="0" fillId="0" borderId="0" xfId="0" applyFill="1" applyBorder="1" applyAlignment="1">
      <alignment horizontal="center"/>
    </xf>
    <xf numFmtId="2" fontId="0" fillId="0" borderId="0" xfId="0" applyNumberFormat="1" applyFont="1" applyBorder="1" applyAlignment="1">
      <alignment horizontal="center"/>
    </xf>
    <xf numFmtId="0" fontId="0" fillId="0" borderId="0" xfId="0" applyBorder="1" applyAlignment="1">
      <alignment/>
    </xf>
    <xf numFmtId="0" fontId="0" fillId="0" borderId="0" xfId="0" applyAlignment="1">
      <alignment wrapText="1"/>
    </xf>
    <xf numFmtId="0" fontId="0" fillId="0" borderId="0" xfId="0" applyAlignment="1">
      <alignment vertical="center"/>
    </xf>
    <xf numFmtId="2" fontId="0" fillId="0" borderId="0" xfId="0" applyNumberFormat="1" applyFill="1" applyBorder="1" applyAlignment="1">
      <alignment/>
    </xf>
    <xf numFmtId="0" fontId="23"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27" fillId="0" borderId="0" xfId="0" applyFont="1" applyAlignment="1">
      <alignment/>
    </xf>
    <xf numFmtId="172" fontId="27" fillId="0" borderId="0" xfId="0" applyNumberFormat="1" applyFont="1" applyBorder="1" applyAlignment="1">
      <alignment horizontal="center"/>
    </xf>
    <xf numFmtId="0" fontId="27" fillId="0" borderId="12" xfId="0" applyFont="1" applyBorder="1" applyAlignment="1">
      <alignment/>
    </xf>
    <xf numFmtId="0" fontId="21" fillId="0" borderId="13" xfId="0" applyFont="1" applyBorder="1" applyAlignment="1">
      <alignment/>
    </xf>
    <xf numFmtId="0" fontId="0" fillId="0" borderId="13" xfId="0" applyBorder="1" applyAlignment="1">
      <alignment/>
    </xf>
    <xf numFmtId="0" fontId="0" fillId="20" borderId="13" xfId="0" applyFill="1" applyBorder="1" applyAlignment="1">
      <alignment/>
    </xf>
    <xf numFmtId="0" fontId="0" fillId="0" borderId="13" xfId="0" applyFill="1" applyBorder="1" applyAlignment="1">
      <alignment/>
    </xf>
    <xf numFmtId="0" fontId="27" fillId="0" borderId="13" xfId="0" applyFont="1" applyFill="1" applyBorder="1" applyAlignment="1">
      <alignment/>
    </xf>
    <xf numFmtId="0" fontId="0" fillId="0" borderId="13" xfId="0" applyBorder="1" applyAlignment="1">
      <alignment wrapText="1"/>
    </xf>
    <xf numFmtId="0" fontId="21" fillId="0" borderId="13" xfId="0" applyFont="1" applyFill="1" applyBorder="1" applyAlignment="1">
      <alignment/>
    </xf>
    <xf numFmtId="0" fontId="0" fillId="0" borderId="13" xfId="0" applyFont="1" applyBorder="1" applyAlignment="1">
      <alignment/>
    </xf>
    <xf numFmtId="0" fontId="0" fillId="0" borderId="13" xfId="0" applyFont="1" applyBorder="1" applyAlignment="1">
      <alignment horizontal="left"/>
    </xf>
    <xf numFmtId="0" fontId="27" fillId="0" borderId="13" xfId="0" applyFont="1" applyBorder="1" applyAlignment="1">
      <alignment/>
    </xf>
    <xf numFmtId="0" fontId="0" fillId="0" borderId="13" xfId="0" applyFont="1" applyFill="1" applyBorder="1" applyAlignment="1">
      <alignment vertical="center" wrapText="1"/>
    </xf>
    <xf numFmtId="0" fontId="0" fillId="0" borderId="13" xfId="0" applyBorder="1" applyAlignment="1">
      <alignment vertical="center" wrapText="1"/>
    </xf>
    <xf numFmtId="0" fontId="21" fillId="0" borderId="13" xfId="0" applyFont="1" applyBorder="1" applyAlignment="1">
      <alignment wrapText="1" shrinkToFit="1"/>
    </xf>
    <xf numFmtId="0" fontId="21" fillId="0" borderId="13" xfId="0" applyFont="1" applyBorder="1" applyAlignment="1">
      <alignment wrapText="1"/>
    </xf>
    <xf numFmtId="0" fontId="0" fillId="0" borderId="13" xfId="0" applyFont="1" applyBorder="1" applyAlignment="1">
      <alignment vertical="center" wrapText="1"/>
    </xf>
    <xf numFmtId="0" fontId="0" fillId="0" borderId="13" xfId="0" applyFont="1" applyBorder="1" applyAlignment="1">
      <alignment wrapText="1"/>
    </xf>
    <xf numFmtId="0" fontId="0" fillId="0" borderId="13" xfId="0" applyFont="1" applyFill="1" applyBorder="1" applyAlignment="1">
      <alignment vertical="top" wrapText="1"/>
    </xf>
    <xf numFmtId="0" fontId="0"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vertical="center"/>
    </xf>
    <xf numFmtId="0" fontId="21" fillId="0" borderId="13" xfId="0" applyFont="1" applyBorder="1" applyAlignment="1">
      <alignment horizontal="left" wrapText="1"/>
    </xf>
    <xf numFmtId="0" fontId="0" fillId="0" borderId="13" xfId="0" applyFont="1" applyBorder="1" applyAlignment="1">
      <alignment horizontal="left" wrapText="1"/>
    </xf>
    <xf numFmtId="0" fontId="0" fillId="0" borderId="13" xfId="0" applyFill="1" applyBorder="1" applyAlignment="1">
      <alignment/>
    </xf>
    <xf numFmtId="49" fontId="0" fillId="0" borderId="13" xfId="0" applyNumberFormat="1" applyFill="1" applyBorder="1" applyAlignment="1">
      <alignment wrapText="1"/>
    </xf>
    <xf numFmtId="0" fontId="21" fillId="0" borderId="13" xfId="0" applyFont="1" applyFill="1" applyBorder="1" applyAlignment="1">
      <alignment vertical="top" wrapText="1"/>
    </xf>
    <xf numFmtId="0" fontId="25" fillId="0" borderId="13" xfId="0" applyFont="1" applyFill="1" applyBorder="1" applyAlignment="1">
      <alignment vertical="top" wrapText="1"/>
    </xf>
    <xf numFmtId="0" fontId="26" fillId="0" borderId="13" xfId="0" applyFont="1" applyFill="1" applyBorder="1" applyAlignment="1">
      <alignment vertical="top" wrapText="1"/>
    </xf>
    <xf numFmtId="0" fontId="24" fillId="0" borderId="13" xfId="0" applyFont="1" applyFill="1" applyBorder="1" applyAlignment="1">
      <alignment vertical="top" wrapText="1"/>
    </xf>
    <xf numFmtId="0" fontId="21" fillId="0" borderId="13" xfId="0" applyFont="1" applyFill="1" applyBorder="1" applyAlignment="1">
      <alignment horizontal="left"/>
    </xf>
    <xf numFmtId="0" fontId="0" fillId="0" borderId="13" xfId="0" applyBorder="1" applyAlignment="1">
      <alignment vertical="top"/>
    </xf>
    <xf numFmtId="0" fontId="0" fillId="0" borderId="14" xfId="0" applyBorder="1" applyAlignment="1">
      <alignment/>
    </xf>
    <xf numFmtId="0" fontId="0" fillId="0" borderId="12" xfId="0" applyBorder="1" applyAlignment="1">
      <alignment/>
    </xf>
    <xf numFmtId="2" fontId="0" fillId="0" borderId="13" xfId="0" applyNumberFormat="1" applyFont="1" applyFill="1" applyBorder="1" applyAlignment="1">
      <alignment horizontal="center"/>
    </xf>
    <xf numFmtId="2" fontId="0" fillId="0" borderId="13" xfId="0" applyNumberFormat="1" applyFont="1" applyBorder="1" applyAlignment="1">
      <alignment horizontal="center"/>
    </xf>
    <xf numFmtId="2" fontId="0" fillId="20" borderId="13" xfId="0" applyNumberFormat="1" applyFont="1" applyFill="1" applyBorder="1" applyAlignment="1">
      <alignment horizontal="center"/>
    </xf>
    <xf numFmtId="0" fontId="0" fillId="0" borderId="13" xfId="0" applyFont="1" applyBorder="1" applyAlignment="1">
      <alignment horizontal="center" vertical="center" wrapText="1"/>
    </xf>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xf>
    <xf numFmtId="0" fontId="0" fillId="0" borderId="13" xfId="0" applyFill="1" applyBorder="1" applyAlignment="1">
      <alignment horizontal="center"/>
    </xf>
    <xf numFmtId="2" fontId="0" fillId="0" borderId="13" xfId="0" applyNumberFormat="1" applyFont="1" applyBorder="1" applyAlignment="1">
      <alignment horizontal="center" vertical="center" wrapText="1"/>
    </xf>
    <xf numFmtId="172" fontId="0" fillId="0" borderId="12" xfId="0" applyNumberFormat="1" applyBorder="1" applyAlignment="1">
      <alignment/>
    </xf>
    <xf numFmtId="172" fontId="0" fillId="0" borderId="13" xfId="0" applyNumberFormat="1" applyBorder="1" applyAlignment="1">
      <alignment/>
    </xf>
    <xf numFmtId="172" fontId="0" fillId="20" borderId="13" xfId="0" applyNumberFormat="1" applyFill="1" applyBorder="1" applyAlignment="1">
      <alignment/>
    </xf>
    <xf numFmtId="172" fontId="0" fillId="0" borderId="13" xfId="0" applyNumberFormat="1" applyFill="1" applyBorder="1" applyAlignment="1">
      <alignment/>
    </xf>
    <xf numFmtId="172" fontId="0" fillId="0" borderId="13" xfId="0" applyNumberFormat="1" applyBorder="1" applyAlignment="1">
      <alignment vertical="center"/>
    </xf>
    <xf numFmtId="172" fontId="0" fillId="0" borderId="14" xfId="0" applyNumberFormat="1" applyBorder="1" applyAlignment="1">
      <alignment/>
    </xf>
    <xf numFmtId="0" fontId="0" fillId="0" borderId="0" xfId="0" applyFill="1" applyAlignment="1">
      <alignment vertical="center"/>
    </xf>
    <xf numFmtId="2" fontId="27" fillId="20" borderId="15" xfId="0" applyNumberFormat="1" applyFont="1" applyFill="1" applyBorder="1" applyAlignment="1" quotePrefix="1">
      <alignment horizontal="center"/>
    </xf>
    <xf numFmtId="2" fontId="27" fillId="20" borderId="16" xfId="0" applyNumberFormat="1" applyFont="1" applyFill="1" applyBorder="1" applyAlignment="1" quotePrefix="1">
      <alignment horizontal="center"/>
    </xf>
    <xf numFmtId="2" fontId="27" fillId="20" borderId="10" xfId="0" applyNumberFormat="1" applyFont="1" applyFill="1" applyBorder="1" applyAlignment="1">
      <alignment horizontal="center"/>
    </xf>
    <xf numFmtId="2" fontId="27" fillId="20" borderId="0" xfId="0" applyNumberFormat="1" applyFont="1" applyFill="1" applyBorder="1" applyAlignment="1">
      <alignment horizontal="center"/>
    </xf>
    <xf numFmtId="2" fontId="27" fillId="20" borderId="17" xfId="0" applyNumberFormat="1" applyFont="1" applyFill="1" applyBorder="1" applyAlignment="1">
      <alignment horizontal="center"/>
    </xf>
    <xf numFmtId="2" fontId="27" fillId="20" borderId="18" xfId="0" applyNumberFormat="1" applyFont="1" applyFill="1" applyBorder="1" applyAlignment="1">
      <alignment horizontal="center"/>
    </xf>
    <xf numFmtId="0" fontId="27" fillId="0" borderId="13" xfId="0" applyFont="1" applyBorder="1" applyAlignment="1">
      <alignment horizontal="center"/>
    </xf>
    <xf numFmtId="172" fontId="27" fillId="0" borderId="13" xfId="0" applyNumberFormat="1" applyFont="1" applyBorder="1" applyAlignment="1">
      <alignment horizontal="center"/>
    </xf>
    <xf numFmtId="0" fontId="0" fillId="0" borderId="13" xfId="0" applyBorder="1" applyAlignment="1">
      <alignment vertical="center" wrapText="1"/>
    </xf>
    <xf numFmtId="0" fontId="0" fillId="0" borderId="0" xfId="0" applyAlignment="1">
      <alignment vertical="center"/>
    </xf>
    <xf numFmtId="0" fontId="0" fillId="0" borderId="13" xfId="0" applyFont="1" applyBorder="1" applyAlignment="1">
      <alignment wrapText="1"/>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114300</xdr:rowOff>
    </xdr:from>
    <xdr:to>
      <xdr:col>3</xdr:col>
      <xdr:colOff>0</xdr:colOff>
      <xdr:row>21</xdr:row>
      <xdr:rowOff>123825</xdr:rowOff>
    </xdr:to>
    <xdr:sp>
      <xdr:nvSpPr>
        <xdr:cNvPr id="1" name="Line 1"/>
        <xdr:cNvSpPr>
          <a:spLocks/>
        </xdr:cNvSpPr>
      </xdr:nvSpPr>
      <xdr:spPr>
        <a:xfrm flipV="1">
          <a:off x="6343650" y="41814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56"/>
  <sheetViews>
    <sheetView tabSelected="1" zoomScale="85" zoomScaleNormal="85" workbookViewId="0" topLeftCell="A1">
      <pane ySplit="7" topLeftCell="BM8" activePane="bottomLeft" state="frozen"/>
      <selection pane="topLeft" activeCell="A1" sqref="A1"/>
      <selection pane="bottomLeft" activeCell="J31" sqref="J31"/>
    </sheetView>
  </sheetViews>
  <sheetFormatPr defaultColWidth="9.140625" defaultRowHeight="12.75"/>
  <cols>
    <col min="1" max="1" width="59.8515625" style="0" customWidth="1"/>
    <col min="2" max="2" width="18.28125" style="0" customWidth="1"/>
    <col min="3" max="3" width="17.00390625" style="0" customWidth="1"/>
    <col min="4" max="5" width="15.140625" style="2" customWidth="1"/>
    <col min="6" max="6" width="4.421875" style="0" customWidth="1"/>
    <col min="7" max="7" width="68.00390625" style="0" hidden="1" customWidth="1"/>
  </cols>
  <sheetData>
    <row r="1" ht="12.75">
      <c r="A1" s="1"/>
    </row>
    <row r="2" ht="18">
      <c r="A2" s="19" t="s">
        <v>326</v>
      </c>
    </row>
    <row r="3" spans="1:5" ht="18">
      <c r="A3" s="3"/>
      <c r="E3" s="20" t="s">
        <v>327</v>
      </c>
    </row>
    <row r="4" ht="12.75">
      <c r="A4" s="4"/>
    </row>
    <row r="6" spans="2:7" ht="18">
      <c r="B6" s="69" t="s">
        <v>0</v>
      </c>
      <c r="C6" s="70" t="s">
        <v>1</v>
      </c>
      <c r="D6" s="70" t="s">
        <v>2</v>
      </c>
      <c r="E6" s="71" t="s">
        <v>2</v>
      </c>
      <c r="F6" s="5"/>
      <c r="G6" s="6" t="s">
        <v>3</v>
      </c>
    </row>
    <row r="7" spans="1:7" ht="18.75" thickBot="1">
      <c r="A7" s="11"/>
      <c r="B7" s="72" t="s">
        <v>318</v>
      </c>
      <c r="C7" s="73" t="s">
        <v>318</v>
      </c>
      <c r="D7" s="73" t="s">
        <v>328</v>
      </c>
      <c r="E7" s="74" t="s">
        <v>328</v>
      </c>
      <c r="F7" s="7"/>
      <c r="G7" s="8"/>
    </row>
    <row r="8" spans="1:6" ht="18">
      <c r="A8" s="21" t="s">
        <v>321</v>
      </c>
      <c r="B8" s="53"/>
      <c r="C8" s="53"/>
      <c r="D8" s="62"/>
      <c r="E8" s="62"/>
      <c r="F8" s="18"/>
    </row>
    <row r="9" spans="1:6" ht="18">
      <c r="A9" s="22"/>
      <c r="B9" s="75" t="s">
        <v>319</v>
      </c>
      <c r="C9" s="75" t="s">
        <v>319</v>
      </c>
      <c r="D9" s="75" t="s">
        <v>319</v>
      </c>
      <c r="E9" s="76" t="s">
        <v>312</v>
      </c>
      <c r="F9" s="18"/>
    </row>
    <row r="10" spans="1:7" ht="12.75">
      <c r="A10" s="23" t="s">
        <v>4</v>
      </c>
      <c r="B10" s="54">
        <v>35</v>
      </c>
      <c r="C10" s="60">
        <f>SUM(B10+(B10*5%))</f>
        <v>36.75</v>
      </c>
      <c r="D10" s="63">
        <f>SUM(C10-B10)</f>
        <v>1.75</v>
      </c>
      <c r="E10" s="63">
        <f>+ROUND(+D10/B10*100,2)</f>
        <v>5</v>
      </c>
      <c r="F10" s="9"/>
      <c r="G10" t="s">
        <v>5</v>
      </c>
    </row>
    <row r="11" spans="1:6" ht="12.75">
      <c r="A11" s="23"/>
      <c r="B11" s="23"/>
      <c r="C11" s="23"/>
      <c r="D11" s="63"/>
      <c r="E11" s="63"/>
      <c r="F11" s="18"/>
    </row>
    <row r="12" spans="1:6" ht="12.75">
      <c r="A12" s="23"/>
      <c r="B12" s="23"/>
      <c r="C12" s="23"/>
      <c r="D12" s="63"/>
      <c r="E12" s="63"/>
      <c r="F12" s="18"/>
    </row>
    <row r="13" spans="1:6" ht="12.75">
      <c r="A13" s="24"/>
      <c r="B13" s="24"/>
      <c r="C13" s="24"/>
      <c r="D13" s="64"/>
      <c r="E13" s="64"/>
      <c r="F13" s="18"/>
    </row>
    <row r="14" spans="1:8" ht="12.75">
      <c r="A14" s="25"/>
      <c r="B14" s="25"/>
      <c r="C14" s="25"/>
      <c r="D14" s="65"/>
      <c r="E14" s="65"/>
      <c r="F14" s="18"/>
      <c r="G14" s="18"/>
      <c r="H14" s="18"/>
    </row>
    <row r="15" spans="1:8" ht="18">
      <c r="A15" s="26" t="s">
        <v>322</v>
      </c>
      <c r="B15" s="25"/>
      <c r="C15" s="25"/>
      <c r="D15" s="65"/>
      <c r="E15" s="65"/>
      <c r="F15" s="18"/>
      <c r="G15" s="18"/>
      <c r="H15" s="18"/>
    </row>
    <row r="16" spans="1:7" s="11" customFormat="1" ht="27.75" customHeight="1">
      <c r="A16" s="22" t="s">
        <v>6</v>
      </c>
      <c r="B16" s="55"/>
      <c r="C16" s="23"/>
      <c r="D16" s="63"/>
      <c r="E16" s="63"/>
      <c r="F16" s="16"/>
      <c r="G16" s="12" t="s">
        <v>7</v>
      </c>
    </row>
    <row r="17" spans="1:7" s="11" customFormat="1" ht="12.75">
      <c r="A17" s="22"/>
      <c r="B17" s="55"/>
      <c r="C17" s="23"/>
      <c r="D17" s="63"/>
      <c r="E17" s="63"/>
      <c r="F17" s="16"/>
      <c r="G17"/>
    </row>
    <row r="18" spans="1:7" s="11" customFormat="1" ht="12.75">
      <c r="A18" s="23" t="s">
        <v>8</v>
      </c>
      <c r="B18" s="55">
        <v>15</v>
      </c>
      <c r="C18" s="55">
        <v>15.6</v>
      </c>
      <c r="D18" s="63">
        <f>SUM(C18-B18)</f>
        <v>0.5999999999999996</v>
      </c>
      <c r="E18" s="63">
        <f>+ROUND(+D18/B18*100,2)</f>
        <v>4</v>
      </c>
      <c r="F18" s="14"/>
      <c r="G18"/>
    </row>
    <row r="19" spans="1:7" s="11" customFormat="1" ht="12.75">
      <c r="A19" s="23" t="s">
        <v>9</v>
      </c>
      <c r="B19" s="55">
        <v>15</v>
      </c>
      <c r="C19" s="55">
        <v>15.6</v>
      </c>
      <c r="D19" s="63">
        <f>SUM(C19-B19)</f>
        <v>0.5999999999999996</v>
      </c>
      <c r="E19" s="63">
        <f>+ROUND(+D19/B19*100,2)</f>
        <v>4</v>
      </c>
      <c r="F19" s="14"/>
      <c r="G19"/>
    </row>
    <row r="20" spans="1:7" s="11" customFormat="1" ht="12.75">
      <c r="A20" s="23" t="s">
        <v>10</v>
      </c>
      <c r="B20" s="55">
        <v>20</v>
      </c>
      <c r="C20" s="55">
        <v>20.8</v>
      </c>
      <c r="D20" s="63">
        <f>SUM(C20-B20)</f>
        <v>0.8000000000000007</v>
      </c>
      <c r="E20" s="63">
        <f>+ROUND(+D20/B20*100,2)</f>
        <v>4</v>
      </c>
      <c r="F20" s="14"/>
      <c r="G20"/>
    </row>
    <row r="21" spans="1:7" s="11" customFormat="1" ht="12.75">
      <c r="A21" s="23" t="s">
        <v>11</v>
      </c>
      <c r="B21" s="55">
        <v>20</v>
      </c>
      <c r="C21" s="55">
        <v>20.8</v>
      </c>
      <c r="D21" s="63">
        <f>SUM(C21-B21)</f>
        <v>0.8000000000000007</v>
      </c>
      <c r="E21" s="63">
        <f>+ROUND(+D21/B21*100,2)</f>
        <v>4</v>
      </c>
      <c r="F21" s="14"/>
      <c r="G21"/>
    </row>
    <row r="22" spans="1:7" s="11" customFormat="1" ht="12.75">
      <c r="A22" s="27" t="s">
        <v>12</v>
      </c>
      <c r="B22" s="55">
        <v>6</v>
      </c>
      <c r="C22" s="55">
        <v>6.24</v>
      </c>
      <c r="D22" s="63">
        <f>SUM(C22-B22)</f>
        <v>0.2400000000000002</v>
      </c>
      <c r="E22" s="63">
        <f>+ROUND(+D22/B22*100,2)</f>
        <v>4</v>
      </c>
      <c r="F22" s="14"/>
      <c r="G22"/>
    </row>
    <row r="23" spans="1:7" s="11" customFormat="1" ht="12.75">
      <c r="A23" s="27"/>
      <c r="B23" s="55"/>
      <c r="C23" s="55"/>
      <c r="D23" s="63"/>
      <c r="E23" s="63"/>
      <c r="F23" s="14"/>
      <c r="G23"/>
    </row>
    <row r="24" spans="1:6" ht="12.75">
      <c r="A24" s="22" t="s">
        <v>13</v>
      </c>
      <c r="B24" s="55"/>
      <c r="C24" s="55"/>
      <c r="D24" s="63"/>
      <c r="E24" s="63"/>
      <c r="F24" s="14"/>
    </row>
    <row r="25" spans="1:7" ht="12.75">
      <c r="A25" s="23" t="s">
        <v>14</v>
      </c>
      <c r="B25" s="55">
        <v>5</v>
      </c>
      <c r="C25" s="55">
        <v>5.2</v>
      </c>
      <c r="D25" s="63">
        <f>SUM(C25-B25)</f>
        <v>0.20000000000000018</v>
      </c>
      <c r="E25" s="63">
        <f>+ROUND(+D25/B25*100,2)</f>
        <v>4</v>
      </c>
      <c r="F25" s="14"/>
      <c r="G25" s="78" t="s">
        <v>5</v>
      </c>
    </row>
    <row r="26" spans="1:7" ht="12.75">
      <c r="A26" s="23" t="s">
        <v>15</v>
      </c>
      <c r="B26" s="55">
        <v>5</v>
      </c>
      <c r="C26" s="55">
        <v>5.2</v>
      </c>
      <c r="D26" s="63">
        <f>SUM(C26-B26)</f>
        <v>0.20000000000000018</v>
      </c>
      <c r="E26" s="63">
        <f>+ROUND(+D26/B26*100,2)</f>
        <v>4</v>
      </c>
      <c r="F26" s="14"/>
      <c r="G26" s="78"/>
    </row>
    <row r="27" spans="1:6" ht="12.75">
      <c r="A27" s="23" t="s">
        <v>16</v>
      </c>
      <c r="B27" s="55">
        <v>5</v>
      </c>
      <c r="C27" s="55">
        <v>5.2</v>
      </c>
      <c r="D27" s="63">
        <f>SUM(C27-B27)</f>
        <v>0.20000000000000018</v>
      </c>
      <c r="E27" s="63">
        <f>+ROUND(+D27/B27*100,2)</f>
        <v>4</v>
      </c>
      <c r="F27" s="14"/>
    </row>
    <row r="28" spans="1:6" ht="12.75">
      <c r="A28" s="23" t="s">
        <v>17</v>
      </c>
      <c r="B28" s="55">
        <v>1</v>
      </c>
      <c r="C28" s="55">
        <v>0</v>
      </c>
      <c r="D28" s="63">
        <f>SUM(C28-B28)</f>
        <v>-1</v>
      </c>
      <c r="E28" s="63">
        <f>+ROUND(+D28/B28*100,2)</f>
        <v>-100</v>
      </c>
      <c r="F28" s="14"/>
    </row>
    <row r="29" spans="1:6" ht="12.75">
      <c r="A29" s="23" t="s">
        <v>18</v>
      </c>
      <c r="B29" s="55">
        <v>1</v>
      </c>
      <c r="C29" s="55">
        <v>0</v>
      </c>
      <c r="D29" s="63">
        <f>SUM(C29-B29)</f>
        <v>-1</v>
      </c>
      <c r="E29" s="63">
        <f>+ROUND(+D29/B29*100,2)</f>
        <v>-100</v>
      </c>
      <c r="F29" s="14"/>
    </row>
    <row r="30" spans="1:6" ht="12.75">
      <c r="A30" s="23"/>
      <c r="B30" s="55"/>
      <c r="C30" s="55"/>
      <c r="D30" s="63"/>
      <c r="E30" s="63"/>
      <c r="F30" s="18"/>
    </row>
    <row r="31" spans="1:6" ht="12.75">
      <c r="A31" s="22" t="s">
        <v>19</v>
      </c>
      <c r="B31" s="55"/>
      <c r="C31" s="55"/>
      <c r="D31" s="63"/>
      <c r="E31" s="63"/>
      <c r="F31" s="14"/>
    </row>
    <row r="32" spans="1:6" ht="12.75">
      <c r="A32" s="23" t="s">
        <v>20</v>
      </c>
      <c r="B32" s="55">
        <v>0.5</v>
      </c>
      <c r="C32" s="55">
        <v>0</v>
      </c>
      <c r="D32" s="63">
        <f>SUM(C32-B32)</f>
        <v>-0.5</v>
      </c>
      <c r="E32" s="63">
        <f>+ROUND(+D32/B32*100,2)</f>
        <v>-100</v>
      </c>
      <c r="F32" s="14"/>
    </row>
    <row r="33" spans="1:6" ht="12.75">
      <c r="A33" s="23" t="s">
        <v>21</v>
      </c>
      <c r="B33" s="55">
        <v>0.5</v>
      </c>
      <c r="C33" s="55">
        <v>0</v>
      </c>
      <c r="D33" s="63">
        <f>SUM(C33-B33)</f>
        <v>-0.5</v>
      </c>
      <c r="E33" s="63">
        <f>+ROUND(+D33/B33*100,2)</f>
        <v>-100</v>
      </c>
      <c r="F33" s="14"/>
    </row>
    <row r="34" spans="1:6" ht="12.75">
      <c r="A34" s="23"/>
      <c r="B34" s="55"/>
      <c r="C34" s="55"/>
      <c r="D34" s="63"/>
      <c r="E34" s="63"/>
      <c r="F34" s="18"/>
    </row>
    <row r="35" spans="1:6" ht="12.75">
      <c r="A35" s="28" t="s">
        <v>22</v>
      </c>
      <c r="B35" s="55"/>
      <c r="C35" s="55"/>
      <c r="D35" s="63"/>
      <c r="E35" s="63"/>
      <c r="F35" s="14"/>
    </row>
    <row r="36" spans="1:6" ht="12.75">
      <c r="A36" s="29"/>
      <c r="B36" s="55"/>
      <c r="C36" s="55"/>
      <c r="D36" s="63"/>
      <c r="E36" s="63"/>
      <c r="F36" s="16"/>
    </row>
    <row r="37" spans="1:6" ht="12.75">
      <c r="A37" s="28" t="s">
        <v>23</v>
      </c>
      <c r="B37" s="55"/>
      <c r="C37" s="55"/>
      <c r="D37" s="63"/>
      <c r="E37" s="63"/>
      <c r="F37" s="16"/>
    </row>
    <row r="38" spans="1:7" ht="12.75">
      <c r="A38" s="29" t="s">
        <v>24</v>
      </c>
      <c r="B38" s="55">
        <v>164.4</v>
      </c>
      <c r="C38" s="55">
        <v>170.97</v>
      </c>
      <c r="D38" s="63">
        <f>SUM(C38-B38)</f>
        <v>6.569999999999993</v>
      </c>
      <c r="E38" s="63">
        <f>+ROUND(+D38/B38*100,2)</f>
        <v>4</v>
      </c>
      <c r="F38" s="14"/>
      <c r="G38" t="s">
        <v>25</v>
      </c>
    </row>
    <row r="39" spans="1:7" ht="12.75">
      <c r="A39" s="29"/>
      <c r="B39" s="55">
        <v>137</v>
      </c>
      <c r="C39" s="55">
        <v>142.48</v>
      </c>
      <c r="D39" s="63">
        <f>SUM(C39-B39)</f>
        <v>5.47999999999999</v>
      </c>
      <c r="E39" s="63">
        <f>+ROUND(+D39/B39*100,2)</f>
        <v>4</v>
      </c>
      <c r="F39" s="14"/>
      <c r="G39" t="s">
        <v>26</v>
      </c>
    </row>
    <row r="40" spans="1:6" ht="12.75">
      <c r="A40" s="22"/>
      <c r="B40" s="55"/>
      <c r="C40" s="55"/>
      <c r="D40" s="63"/>
      <c r="E40" s="63"/>
      <c r="F40" s="14"/>
    </row>
    <row r="41" spans="1:7" ht="12.75">
      <c r="A41" s="25" t="s">
        <v>27</v>
      </c>
      <c r="B41" s="55">
        <v>38.4</v>
      </c>
      <c r="C41" s="55">
        <v>39.93</v>
      </c>
      <c r="D41" s="63">
        <f>SUM(C41-B41)</f>
        <v>1.5300000000000011</v>
      </c>
      <c r="E41" s="63">
        <f>+ROUND(+D41/B41*100,2)</f>
        <v>3.98</v>
      </c>
      <c r="F41" s="14"/>
      <c r="G41" t="s">
        <v>25</v>
      </c>
    </row>
    <row r="42" spans="1:7" ht="12.75">
      <c r="A42" s="30"/>
      <c r="B42" s="55">
        <v>32</v>
      </c>
      <c r="C42" s="55">
        <v>33.28</v>
      </c>
      <c r="D42" s="63">
        <f>SUM(C42-B42)</f>
        <v>1.2800000000000011</v>
      </c>
      <c r="E42" s="63">
        <f>+ROUND(+D42/B42*100,2)</f>
        <v>4</v>
      </c>
      <c r="F42" s="14"/>
      <c r="G42" t="s">
        <v>26</v>
      </c>
    </row>
    <row r="43" spans="1:6" ht="12.75">
      <c r="A43" s="29"/>
      <c r="B43" s="55"/>
      <c r="C43" s="55"/>
      <c r="D43" s="63"/>
      <c r="E43" s="63"/>
      <c r="F43" s="17"/>
    </row>
    <row r="44" spans="1:6" ht="12.75">
      <c r="A44" s="22" t="s">
        <v>28</v>
      </c>
      <c r="B44" s="55"/>
      <c r="C44" s="55"/>
      <c r="D44" s="63"/>
      <c r="E44" s="63"/>
      <c r="F44" s="14"/>
    </row>
    <row r="45" spans="1:7" ht="12.75">
      <c r="A45" s="29" t="s">
        <v>24</v>
      </c>
      <c r="B45" s="55">
        <v>42</v>
      </c>
      <c r="C45" s="55">
        <v>43.68</v>
      </c>
      <c r="D45" s="63">
        <f>SUM(C45-B45)</f>
        <v>1.6799999999999997</v>
      </c>
      <c r="E45" s="63">
        <f>+ROUND(+D45/B45*100,2)</f>
        <v>4</v>
      </c>
      <c r="F45" s="14"/>
      <c r="G45" t="s">
        <v>25</v>
      </c>
    </row>
    <row r="46" spans="1:7" ht="12.75">
      <c r="A46" s="22"/>
      <c r="B46" s="55">
        <v>35</v>
      </c>
      <c r="C46" s="55">
        <v>36.4</v>
      </c>
      <c r="D46" s="63">
        <f>SUM(C46-B46)</f>
        <v>1.3999999999999986</v>
      </c>
      <c r="E46" s="63">
        <f>+ROUND(+D46/B46*100,2)</f>
        <v>4</v>
      </c>
      <c r="F46" s="14"/>
      <c r="G46" t="s">
        <v>26</v>
      </c>
    </row>
    <row r="47" spans="1:6" ht="12.75">
      <c r="A47" s="22"/>
      <c r="B47" s="55"/>
      <c r="C47" s="55"/>
      <c r="D47" s="63"/>
      <c r="E47" s="63"/>
      <c r="F47" s="18"/>
    </row>
    <row r="48" spans="1:6" ht="12.75">
      <c r="A48" s="24"/>
      <c r="B48" s="56"/>
      <c r="C48" s="56"/>
      <c r="D48" s="64"/>
      <c r="E48" s="64"/>
      <c r="F48" s="18"/>
    </row>
    <row r="49" spans="1:7" ht="12.75">
      <c r="A49" s="23"/>
      <c r="B49" s="55"/>
      <c r="C49" s="55"/>
      <c r="D49" s="63"/>
      <c r="E49" s="63"/>
      <c r="F49" s="16"/>
      <c r="G49" s="11"/>
    </row>
    <row r="50" spans="1:7" ht="18">
      <c r="A50" s="31" t="s">
        <v>323</v>
      </c>
      <c r="B50" s="55"/>
      <c r="C50" s="55"/>
      <c r="D50" s="63"/>
      <c r="E50" s="63"/>
      <c r="F50" s="16"/>
      <c r="G50" s="11"/>
    </row>
    <row r="51" spans="1:7" ht="12.75">
      <c r="A51" s="23"/>
      <c r="B51" s="55"/>
      <c r="C51" s="55"/>
      <c r="D51" s="63"/>
      <c r="E51" s="63"/>
      <c r="F51" s="16"/>
      <c r="G51" s="11"/>
    </row>
    <row r="52" spans="1:7" ht="12.75">
      <c r="A52" s="22" t="s">
        <v>29</v>
      </c>
      <c r="B52" s="55"/>
      <c r="C52" s="55"/>
      <c r="D52" s="63"/>
      <c r="E52" s="63"/>
      <c r="F52" s="16"/>
      <c r="G52" s="11"/>
    </row>
    <row r="53" spans="1:7" ht="12.75">
      <c r="A53" s="23" t="s">
        <v>30</v>
      </c>
      <c r="B53" s="55">
        <v>2000</v>
      </c>
      <c r="C53" s="55">
        <v>2250</v>
      </c>
      <c r="D53" s="63">
        <f>SUM(C53-B53)</f>
        <v>250</v>
      </c>
      <c r="E53" s="63">
        <f>+ROUND(+D53/B53*100,2)</f>
        <v>12.5</v>
      </c>
      <c r="F53" s="16"/>
      <c r="G53" s="11" t="s">
        <v>31</v>
      </c>
    </row>
    <row r="54" spans="1:7" ht="12.75">
      <c r="A54" s="23" t="s">
        <v>32</v>
      </c>
      <c r="B54" s="55">
        <v>2000</v>
      </c>
      <c r="C54" s="55">
        <v>2750</v>
      </c>
      <c r="D54" s="63">
        <f>SUM(C54-B54)</f>
        <v>750</v>
      </c>
      <c r="E54" s="63">
        <f>+ROUND(+D54/B54*100,2)</f>
        <v>37.5</v>
      </c>
      <c r="F54" s="16"/>
      <c r="G54" s="11" t="s">
        <v>33</v>
      </c>
    </row>
    <row r="55" spans="1:7" ht="12.75">
      <c r="A55" s="23" t="s">
        <v>34</v>
      </c>
      <c r="B55" s="55">
        <v>3000</v>
      </c>
      <c r="C55" s="55">
        <v>4000</v>
      </c>
      <c r="D55" s="63">
        <f>SUM(C55-B55)</f>
        <v>1000</v>
      </c>
      <c r="E55" s="63">
        <f>+ROUND(+D55/B55*100,2)</f>
        <v>33.33</v>
      </c>
      <c r="F55" s="16"/>
      <c r="G55" s="11" t="s">
        <v>33</v>
      </c>
    </row>
    <row r="56" spans="1:7" ht="12.75">
      <c r="A56" s="23" t="s">
        <v>35</v>
      </c>
      <c r="B56" s="55">
        <v>7500</v>
      </c>
      <c r="C56" s="55">
        <v>8500</v>
      </c>
      <c r="D56" s="63">
        <f>SUM(C56-B56)</f>
        <v>1000</v>
      </c>
      <c r="E56" s="63">
        <f>+ROUND(+D56/B56*100,2)</f>
        <v>13.33</v>
      </c>
      <c r="F56" s="16"/>
      <c r="G56" s="11" t="s">
        <v>33</v>
      </c>
    </row>
    <row r="57" spans="1:7" ht="12.75">
      <c r="A57" s="23"/>
      <c r="B57" s="55"/>
      <c r="C57" s="55"/>
      <c r="D57" s="63"/>
      <c r="E57" s="63"/>
      <c r="F57" s="16"/>
      <c r="G57" s="11"/>
    </row>
    <row r="58" spans="1:7" ht="12.75">
      <c r="A58" s="22" t="s">
        <v>36</v>
      </c>
      <c r="B58" s="55"/>
      <c r="C58" s="55"/>
      <c r="D58" s="63"/>
      <c r="E58" s="63"/>
      <c r="F58" s="16"/>
      <c r="G58" s="11"/>
    </row>
    <row r="59" spans="1:7" ht="12.75">
      <c r="A59" s="23" t="s">
        <v>37</v>
      </c>
      <c r="B59" s="55">
        <v>750</v>
      </c>
      <c r="C59" s="55">
        <v>1000</v>
      </c>
      <c r="D59" s="63">
        <f>SUM(C59-B59)</f>
        <v>250</v>
      </c>
      <c r="E59" s="63">
        <f>+ROUND(+D59/B59*100,2)</f>
        <v>33.33</v>
      </c>
      <c r="F59" s="16"/>
      <c r="G59" s="11" t="s">
        <v>31</v>
      </c>
    </row>
    <row r="60" spans="1:7" ht="12.75">
      <c r="A60" s="22" t="s">
        <v>38</v>
      </c>
      <c r="B60" s="55"/>
      <c r="C60" s="55"/>
      <c r="D60" s="63"/>
      <c r="E60" s="63"/>
      <c r="F60" s="16"/>
      <c r="G60" s="11"/>
    </row>
    <row r="61" spans="1:7" ht="12.75">
      <c r="A61" s="23" t="s">
        <v>39</v>
      </c>
      <c r="B61" s="55">
        <v>1000</v>
      </c>
      <c r="C61" s="55">
        <v>1250</v>
      </c>
      <c r="D61" s="63">
        <f>SUM(C61-B61)</f>
        <v>250</v>
      </c>
      <c r="E61" s="63">
        <f>+ROUND(+D61/B61*100,2)</f>
        <v>25</v>
      </c>
      <c r="F61" s="16"/>
      <c r="G61" s="15" t="s">
        <v>40</v>
      </c>
    </row>
    <row r="62" spans="1:7" ht="12.75">
      <c r="A62" s="23" t="s">
        <v>41</v>
      </c>
      <c r="B62" s="55">
        <v>1000</v>
      </c>
      <c r="C62" s="55">
        <v>1250</v>
      </c>
      <c r="D62" s="63">
        <f>SUM(C62-B62)</f>
        <v>250</v>
      </c>
      <c r="E62" s="63">
        <f>+ROUND(+D62/B62*100,2)</f>
        <v>25</v>
      </c>
      <c r="F62" s="16"/>
      <c r="G62" s="15" t="s">
        <v>40</v>
      </c>
    </row>
    <row r="63" spans="1:7" ht="12.75">
      <c r="A63" s="23" t="s">
        <v>42</v>
      </c>
      <c r="B63" s="55">
        <v>1000</v>
      </c>
      <c r="C63" s="55">
        <v>1250</v>
      </c>
      <c r="D63" s="63">
        <f>SUM(C63-B63)</f>
        <v>250</v>
      </c>
      <c r="E63" s="63">
        <f>+ROUND(+D63/B63*100,2)</f>
        <v>25</v>
      </c>
      <c r="F63" s="16"/>
      <c r="G63" s="15" t="s">
        <v>40</v>
      </c>
    </row>
    <row r="64" spans="1:7" ht="12.75">
      <c r="A64" s="23"/>
      <c r="B64" s="55"/>
      <c r="C64" s="55"/>
      <c r="D64" s="63"/>
      <c r="E64" s="63"/>
      <c r="F64" s="16"/>
      <c r="G64" s="11"/>
    </row>
    <row r="65" spans="1:7" ht="12.75">
      <c r="A65" s="22" t="s">
        <v>43</v>
      </c>
      <c r="B65" s="55"/>
      <c r="C65" s="55"/>
      <c r="D65" s="63"/>
      <c r="E65" s="63"/>
      <c r="F65" s="16"/>
      <c r="G65" s="11"/>
    </row>
    <row r="66" spans="1:7" ht="12.75">
      <c r="A66" s="23" t="s">
        <v>44</v>
      </c>
      <c r="B66" s="55">
        <v>2000</v>
      </c>
      <c r="C66" s="55">
        <v>2750</v>
      </c>
      <c r="D66" s="63">
        <f>SUM(C66-B66)</f>
        <v>750</v>
      </c>
      <c r="E66" s="63">
        <f>+ROUND(+D66/B66*100,2)</f>
        <v>37.5</v>
      </c>
      <c r="F66" s="16"/>
      <c r="G66" s="11" t="s">
        <v>31</v>
      </c>
    </row>
    <row r="67" spans="1:7" ht="12.75">
      <c r="A67" s="23" t="s">
        <v>45</v>
      </c>
      <c r="B67" s="55">
        <v>3500</v>
      </c>
      <c r="C67" s="55">
        <v>4500</v>
      </c>
      <c r="D67" s="63">
        <f>SUM(C67-B67)</f>
        <v>1000</v>
      </c>
      <c r="E67" s="63">
        <f>+ROUND(+D67/B67*100,2)</f>
        <v>28.57</v>
      </c>
      <c r="F67" s="16"/>
      <c r="G67" s="11" t="s">
        <v>31</v>
      </c>
    </row>
    <row r="68" spans="1:7" ht="12.75">
      <c r="A68" s="23" t="s">
        <v>46</v>
      </c>
      <c r="B68" s="55">
        <v>7500</v>
      </c>
      <c r="C68" s="55">
        <v>10000</v>
      </c>
      <c r="D68" s="63">
        <f>SUM(C68-B68)</f>
        <v>2500</v>
      </c>
      <c r="E68" s="63">
        <f>+ROUND(+D68/B68*100,2)</f>
        <v>33.33</v>
      </c>
      <c r="F68" s="16"/>
      <c r="G68" s="11" t="s">
        <v>31</v>
      </c>
    </row>
    <row r="69" spans="1:7" ht="12.75">
      <c r="A69" s="23" t="s">
        <v>47</v>
      </c>
      <c r="B69" s="55">
        <v>10000</v>
      </c>
      <c r="C69" s="55">
        <v>12500</v>
      </c>
      <c r="D69" s="63">
        <f>SUM(C69-B69)</f>
        <v>2500</v>
      </c>
      <c r="E69" s="63">
        <f>+ROUND(+D69/B69*100,2)</f>
        <v>25</v>
      </c>
      <c r="F69" s="16"/>
      <c r="G69" s="11" t="s">
        <v>31</v>
      </c>
    </row>
    <row r="70" spans="1:7" ht="12.75">
      <c r="A70" s="23"/>
      <c r="B70" s="55"/>
      <c r="C70" s="55"/>
      <c r="D70" s="63"/>
      <c r="E70" s="63"/>
      <c r="F70" s="16"/>
      <c r="G70" s="11"/>
    </row>
    <row r="71" spans="1:7" ht="12.75">
      <c r="A71" s="22" t="s">
        <v>48</v>
      </c>
      <c r="B71" s="55"/>
      <c r="C71" s="55"/>
      <c r="D71" s="63"/>
      <c r="E71" s="63"/>
      <c r="F71" s="16"/>
      <c r="G71" s="11"/>
    </row>
    <row r="72" spans="1:7" ht="12.75">
      <c r="A72" s="23" t="s">
        <v>45</v>
      </c>
      <c r="B72" s="55">
        <v>1500</v>
      </c>
      <c r="C72" s="55">
        <v>1550</v>
      </c>
      <c r="D72" s="63">
        <f>SUM(C72-B72)</f>
        <v>50</v>
      </c>
      <c r="E72" s="63">
        <f>+ROUND(+D72/B72*100,2)</f>
        <v>3.33</v>
      </c>
      <c r="F72" s="16"/>
      <c r="G72" s="11" t="s">
        <v>31</v>
      </c>
    </row>
    <row r="73" spans="1:7" ht="12.75">
      <c r="A73" s="23" t="s">
        <v>46</v>
      </c>
      <c r="B73" s="55">
        <v>2500</v>
      </c>
      <c r="C73" s="55">
        <v>2650</v>
      </c>
      <c r="D73" s="63">
        <f>SUM(C73-B73)</f>
        <v>150</v>
      </c>
      <c r="E73" s="63">
        <f>+ROUND(+D73/B73*100,2)</f>
        <v>6</v>
      </c>
      <c r="F73" s="16"/>
      <c r="G73" s="11" t="s">
        <v>31</v>
      </c>
    </row>
    <row r="74" spans="1:7" ht="12.75">
      <c r="A74" s="23" t="s">
        <v>47</v>
      </c>
      <c r="B74" s="55">
        <v>5000</v>
      </c>
      <c r="C74" s="55">
        <v>5250</v>
      </c>
      <c r="D74" s="63">
        <f>SUM(C74-B74)</f>
        <v>250</v>
      </c>
      <c r="E74" s="63">
        <f>+ROUND(+D74/B74*100,2)</f>
        <v>5</v>
      </c>
      <c r="F74" s="16"/>
      <c r="G74" s="11" t="s">
        <v>31</v>
      </c>
    </row>
    <row r="75" spans="1:7" ht="12.75">
      <c r="A75" s="23"/>
      <c r="B75" s="55"/>
      <c r="C75" s="55"/>
      <c r="D75" s="63"/>
      <c r="E75" s="63"/>
      <c r="F75" s="16"/>
      <c r="G75" s="11"/>
    </row>
    <row r="76" spans="1:7" ht="12.75">
      <c r="A76" s="22" t="s">
        <v>49</v>
      </c>
      <c r="B76" s="55"/>
      <c r="C76" s="55"/>
      <c r="D76" s="63"/>
      <c r="E76" s="63"/>
      <c r="F76" s="16"/>
      <c r="G76" s="11"/>
    </row>
    <row r="77" spans="1:7" ht="12.75">
      <c r="A77" s="23" t="s">
        <v>50</v>
      </c>
      <c r="B77" s="55">
        <v>750</v>
      </c>
      <c r="C77" s="55">
        <v>800</v>
      </c>
      <c r="D77" s="63">
        <f>SUM(C77-B77)</f>
        <v>50</v>
      </c>
      <c r="E77" s="63">
        <f>+ROUND(+D77/B77*100,2)</f>
        <v>6.67</v>
      </c>
      <c r="F77" s="16"/>
      <c r="G77" s="11" t="s">
        <v>31</v>
      </c>
    </row>
    <row r="78" spans="1:7" ht="12.75">
      <c r="A78" s="23" t="s">
        <v>51</v>
      </c>
      <c r="B78" s="55">
        <v>750</v>
      </c>
      <c r="C78" s="55">
        <v>800</v>
      </c>
      <c r="D78" s="63">
        <f>SUM(C78-B78)</f>
        <v>50</v>
      </c>
      <c r="E78" s="63">
        <f>+ROUND(+D78/B78*100,2)</f>
        <v>6.67</v>
      </c>
      <c r="F78" s="16"/>
      <c r="G78" s="11" t="s">
        <v>31</v>
      </c>
    </row>
    <row r="79" spans="1:7" ht="12.75">
      <c r="A79" s="23" t="s">
        <v>52</v>
      </c>
      <c r="B79" s="55">
        <v>1250</v>
      </c>
      <c r="C79" s="55">
        <v>1300</v>
      </c>
      <c r="D79" s="63">
        <f>SUM(C79-B79)</f>
        <v>50</v>
      </c>
      <c r="E79" s="63">
        <f>+ROUND(+D79/B79*100,2)</f>
        <v>4</v>
      </c>
      <c r="F79" s="16"/>
      <c r="G79" s="11" t="s">
        <v>31</v>
      </c>
    </row>
    <row r="80" spans="1:7" ht="12.75">
      <c r="A80" s="23" t="s">
        <v>53</v>
      </c>
      <c r="B80" s="55">
        <v>250</v>
      </c>
      <c r="C80" s="55">
        <v>275</v>
      </c>
      <c r="D80" s="63">
        <f>SUM(C80-B80)</f>
        <v>25</v>
      </c>
      <c r="E80" s="63">
        <f>+ROUND(+D80/B80*100,2)</f>
        <v>10</v>
      </c>
      <c r="F80" s="16"/>
      <c r="G80" s="11" t="s">
        <v>31</v>
      </c>
    </row>
    <row r="81" spans="1:7" ht="12.75">
      <c r="A81" s="23" t="s">
        <v>54</v>
      </c>
      <c r="B81" s="55">
        <v>175</v>
      </c>
      <c r="C81" s="55">
        <v>200</v>
      </c>
      <c r="D81" s="63">
        <f>SUM(C81-B81)</f>
        <v>25</v>
      </c>
      <c r="E81" s="63">
        <f>+ROUND(+D81/B81*100,2)</f>
        <v>14.29</v>
      </c>
      <c r="F81" s="16"/>
      <c r="G81" s="11" t="s">
        <v>31</v>
      </c>
    </row>
    <row r="82" spans="1:6" ht="12.75">
      <c r="A82" s="23"/>
      <c r="B82" s="55"/>
      <c r="C82" s="55"/>
      <c r="D82" s="63"/>
      <c r="E82" s="63"/>
      <c r="F82" s="18"/>
    </row>
    <row r="83" spans="1:6" ht="12.75">
      <c r="A83" s="22"/>
      <c r="B83" s="55"/>
      <c r="C83" s="55"/>
      <c r="D83" s="63"/>
      <c r="E83" s="63"/>
      <c r="F83" s="18"/>
    </row>
    <row r="84" spans="1:6" ht="12.75">
      <c r="A84" s="24"/>
      <c r="B84" s="56"/>
      <c r="C84" s="56"/>
      <c r="D84" s="64"/>
      <c r="E84" s="64"/>
      <c r="F84" s="18"/>
    </row>
    <row r="85" spans="1:6" ht="12.75">
      <c r="A85" s="23"/>
      <c r="B85" s="55"/>
      <c r="C85" s="55"/>
      <c r="D85" s="63"/>
      <c r="E85" s="63"/>
      <c r="F85" s="18"/>
    </row>
    <row r="86" spans="1:6" ht="18">
      <c r="A86" s="31" t="s">
        <v>320</v>
      </c>
      <c r="B86" s="55"/>
      <c r="C86" s="55"/>
      <c r="D86" s="63"/>
      <c r="E86" s="63"/>
      <c r="F86" s="18"/>
    </row>
    <row r="87" spans="1:6" ht="12.75">
      <c r="A87" s="23"/>
      <c r="B87" s="55"/>
      <c r="C87" s="55"/>
      <c r="D87" s="63"/>
      <c r="E87" s="63"/>
      <c r="F87" s="18"/>
    </row>
    <row r="88" spans="1:6" ht="12.75">
      <c r="A88" s="23"/>
      <c r="B88" s="55"/>
      <c r="C88" s="55"/>
      <c r="D88" s="63"/>
      <c r="E88" s="63"/>
      <c r="F88" s="18"/>
    </row>
    <row r="89" spans="1:6" ht="12.75">
      <c r="A89" s="22" t="s">
        <v>55</v>
      </c>
      <c r="B89" s="55"/>
      <c r="C89" s="55"/>
      <c r="D89" s="63"/>
      <c r="E89" s="63"/>
      <c r="F89" s="18"/>
    </row>
    <row r="90" spans="1:6" ht="12.75">
      <c r="A90" s="22"/>
      <c r="B90" s="55"/>
      <c r="C90" s="55"/>
      <c r="D90" s="63"/>
      <c r="E90" s="63"/>
      <c r="F90" s="18"/>
    </row>
    <row r="91" spans="1:7" ht="12.75">
      <c r="A91" s="32" t="s">
        <v>56</v>
      </c>
      <c r="B91" s="55">
        <v>80</v>
      </c>
      <c r="C91" s="55">
        <v>75</v>
      </c>
      <c r="D91" s="63">
        <f>SUM(C91-B91)</f>
        <v>-5</v>
      </c>
      <c r="E91" s="63">
        <f>+ROUND(+D91/B91*100,2)</f>
        <v>-6.25</v>
      </c>
      <c r="F91" s="18"/>
      <c r="G91" t="s">
        <v>57</v>
      </c>
    </row>
    <row r="92" spans="1:7" ht="12.75">
      <c r="A92" s="33" t="s">
        <v>58</v>
      </c>
      <c r="B92" s="55">
        <v>430</v>
      </c>
      <c r="C92" s="55">
        <v>75</v>
      </c>
      <c r="D92" s="63">
        <f>SUM(C92-B92)</f>
        <v>-355</v>
      </c>
      <c r="E92" s="63">
        <f>+ROUND(+D92/B92*100,2)</f>
        <v>-82.56</v>
      </c>
      <c r="F92" s="18"/>
      <c r="G92" t="s">
        <v>57</v>
      </c>
    </row>
    <row r="93" spans="1:6" ht="12.75">
      <c r="A93" s="23"/>
      <c r="B93" s="55"/>
      <c r="C93" s="55"/>
      <c r="D93" s="63"/>
      <c r="E93" s="63"/>
      <c r="F93" s="18"/>
    </row>
    <row r="94" spans="1:6" ht="25.5">
      <c r="A94" s="34" t="s">
        <v>59</v>
      </c>
      <c r="B94" s="55"/>
      <c r="C94" s="55"/>
      <c r="D94" s="63"/>
      <c r="E94" s="63"/>
      <c r="F94" s="18"/>
    </row>
    <row r="95" spans="1:6" ht="12.75">
      <c r="A95" s="22"/>
      <c r="B95" s="55"/>
      <c r="C95" s="55"/>
      <c r="D95" s="63"/>
      <c r="E95" s="63"/>
      <c r="F95" s="18"/>
    </row>
    <row r="96" spans="1:7" ht="25.5">
      <c r="A96" s="27" t="s">
        <v>60</v>
      </c>
      <c r="B96" s="55">
        <v>72</v>
      </c>
      <c r="C96" s="55">
        <v>68</v>
      </c>
      <c r="D96" s="63">
        <f>SUM(C96-B96)</f>
        <v>-4</v>
      </c>
      <c r="E96" s="63">
        <f>+ROUND(+D96/B96*100,2)</f>
        <v>-5.56</v>
      </c>
      <c r="F96" s="18"/>
      <c r="G96" t="s">
        <v>61</v>
      </c>
    </row>
    <row r="97" spans="1:7" ht="25.5">
      <c r="A97" s="27" t="s">
        <v>62</v>
      </c>
      <c r="B97" s="55">
        <v>2500</v>
      </c>
      <c r="C97" s="55" t="s">
        <v>63</v>
      </c>
      <c r="D97" s="63">
        <f>SUM(C97-B97)</f>
        <v>-250</v>
      </c>
      <c r="E97" s="63">
        <f>+ROUND(+D97/B97*100,2)</f>
        <v>-10</v>
      </c>
      <c r="F97" s="18"/>
      <c r="G97" t="s">
        <v>64</v>
      </c>
    </row>
    <row r="98" spans="1:6" ht="12.75">
      <c r="A98" s="23"/>
      <c r="B98" s="55"/>
      <c r="C98" s="55"/>
      <c r="D98" s="63"/>
      <c r="E98" s="63"/>
      <c r="F98" s="18"/>
    </row>
    <row r="99" spans="1:6" ht="25.5">
      <c r="A99" s="35" t="s">
        <v>65</v>
      </c>
      <c r="B99" s="55"/>
      <c r="C99" s="55"/>
      <c r="D99" s="63"/>
      <c r="E99" s="63"/>
      <c r="F99" s="18"/>
    </row>
    <row r="100" spans="1:6" ht="12.75">
      <c r="A100" s="23"/>
      <c r="B100" s="55"/>
      <c r="C100" s="55"/>
      <c r="D100" s="63"/>
      <c r="E100" s="63"/>
      <c r="F100" s="18"/>
    </row>
    <row r="101" spans="1:6" ht="12.75">
      <c r="A101" s="23" t="s">
        <v>66</v>
      </c>
      <c r="B101" s="55">
        <v>7000</v>
      </c>
      <c r="C101" s="55">
        <v>7315</v>
      </c>
      <c r="D101" s="63">
        <f>SUM(C101-B101)</f>
        <v>315</v>
      </c>
      <c r="E101" s="63">
        <f>+ROUND(+D101/B101*100,2)</f>
        <v>4.5</v>
      </c>
      <c r="F101" s="18"/>
    </row>
    <row r="102" spans="1:6" ht="12.75">
      <c r="A102" s="23" t="s">
        <v>67</v>
      </c>
      <c r="B102" s="55">
        <v>3600</v>
      </c>
      <c r="C102" s="55">
        <v>3762</v>
      </c>
      <c r="D102" s="63">
        <f>SUM(C102-B102)</f>
        <v>162</v>
      </c>
      <c r="E102" s="63">
        <f>+ROUND(+D102/B102*100,2)</f>
        <v>4.5</v>
      </c>
      <c r="F102" s="18"/>
    </row>
    <row r="103" spans="1:6" ht="12.75">
      <c r="A103" s="23" t="s">
        <v>68</v>
      </c>
      <c r="B103" s="55">
        <v>1750</v>
      </c>
      <c r="C103" s="55">
        <v>1829</v>
      </c>
      <c r="D103" s="63">
        <f>SUM(C103-B103)</f>
        <v>79</v>
      </c>
      <c r="E103" s="63">
        <f>+ROUND(+D103/B103*100,2)</f>
        <v>4.51</v>
      </c>
      <c r="F103" s="18"/>
    </row>
    <row r="104" spans="1:6" ht="12.75">
      <c r="A104" s="23" t="s">
        <v>69</v>
      </c>
      <c r="B104" s="55">
        <v>585</v>
      </c>
      <c r="C104" s="55">
        <v>611</v>
      </c>
      <c r="D104" s="63">
        <f>SUM(C104-B104)</f>
        <v>26</v>
      </c>
      <c r="E104" s="63">
        <f>+ROUND(+D104/B104*100,2)</f>
        <v>4.44</v>
      </c>
      <c r="F104" s="18"/>
    </row>
    <row r="105" spans="1:6" ht="12.75">
      <c r="A105" s="23" t="s">
        <v>70</v>
      </c>
      <c r="B105" s="55">
        <v>155</v>
      </c>
      <c r="C105" s="55">
        <v>162</v>
      </c>
      <c r="D105" s="63">
        <f>SUM(C105-B105)</f>
        <v>7</v>
      </c>
      <c r="E105" s="63">
        <f>+ROUND(+D105/B105*100,2)</f>
        <v>4.52</v>
      </c>
      <c r="F105" s="18"/>
    </row>
    <row r="106" spans="1:6" ht="12.75">
      <c r="A106" s="29" t="s">
        <v>71</v>
      </c>
      <c r="B106" s="55" t="s">
        <v>313</v>
      </c>
      <c r="C106" s="55">
        <v>25</v>
      </c>
      <c r="D106" s="63" t="s">
        <v>313</v>
      </c>
      <c r="E106" s="63" t="s">
        <v>313</v>
      </c>
      <c r="F106" s="18"/>
    </row>
    <row r="107" spans="1:6" ht="12.75">
      <c r="A107" s="23" t="s">
        <v>72</v>
      </c>
      <c r="B107" s="55" t="s">
        <v>73</v>
      </c>
      <c r="C107" s="55" t="s">
        <v>73</v>
      </c>
      <c r="D107" s="63"/>
      <c r="E107" s="63"/>
      <c r="F107" s="18"/>
    </row>
    <row r="108" spans="1:6" ht="12.75">
      <c r="A108" s="23" t="s">
        <v>74</v>
      </c>
      <c r="B108" s="55">
        <v>25</v>
      </c>
      <c r="C108" s="55">
        <v>26</v>
      </c>
      <c r="D108" s="63">
        <f>SUM(C108-B108)</f>
        <v>1</v>
      </c>
      <c r="E108" s="63">
        <f>+ROUND(+D108/B108*100,2)</f>
        <v>4</v>
      </c>
      <c r="F108" s="18"/>
    </row>
    <row r="109" spans="1:6" ht="12.75">
      <c r="A109" s="23"/>
      <c r="B109" s="55"/>
      <c r="C109" s="55"/>
      <c r="D109" s="63"/>
      <c r="E109" s="63"/>
      <c r="F109" s="18"/>
    </row>
    <row r="110" spans="1:6" ht="12.75">
      <c r="A110" s="22" t="s">
        <v>75</v>
      </c>
      <c r="B110" s="55"/>
      <c r="C110" s="55"/>
      <c r="D110" s="63"/>
      <c r="E110" s="63"/>
      <c r="F110" s="18"/>
    </row>
    <row r="111" spans="1:6" ht="12.75">
      <c r="A111" s="23" t="s">
        <v>76</v>
      </c>
      <c r="B111" s="55">
        <v>350</v>
      </c>
      <c r="C111" s="55">
        <v>366</v>
      </c>
      <c r="D111" s="63">
        <f>SUM(C111-B111)</f>
        <v>16</v>
      </c>
      <c r="E111" s="63">
        <f>+ROUND(+D111/B111*100,2)</f>
        <v>4.57</v>
      </c>
      <c r="F111" s="18"/>
    </row>
    <row r="112" spans="1:6" ht="12.75">
      <c r="A112" s="23"/>
      <c r="B112" s="55"/>
      <c r="C112" s="55"/>
      <c r="D112" s="63"/>
      <c r="E112" s="63"/>
      <c r="F112" s="18"/>
    </row>
    <row r="113" spans="1:6" ht="12.75">
      <c r="A113" s="28" t="s">
        <v>77</v>
      </c>
      <c r="B113" s="55"/>
      <c r="C113" s="55"/>
      <c r="D113" s="63"/>
      <c r="E113" s="63"/>
      <c r="F113" s="18"/>
    </row>
    <row r="114" spans="1:6" ht="12.75">
      <c r="A114" s="25" t="s">
        <v>78</v>
      </c>
      <c r="B114" s="55" t="s">
        <v>79</v>
      </c>
      <c r="C114" s="55">
        <v>100</v>
      </c>
      <c r="D114" s="63">
        <f>SUM(C114)</f>
        <v>100</v>
      </c>
      <c r="E114" s="63" t="s">
        <v>313</v>
      </c>
      <c r="F114" s="18"/>
    </row>
    <row r="115" spans="1:6" ht="12.75">
      <c r="A115" s="23"/>
      <c r="B115" s="55"/>
      <c r="C115" s="55"/>
      <c r="D115" s="63"/>
      <c r="E115" s="63"/>
      <c r="F115" s="18"/>
    </row>
    <row r="116" spans="1:6" ht="12.75">
      <c r="A116" s="28" t="s">
        <v>80</v>
      </c>
      <c r="B116" s="55"/>
      <c r="C116" s="55"/>
      <c r="D116" s="63"/>
      <c r="E116" s="63"/>
      <c r="F116" s="18"/>
    </row>
    <row r="117" spans="1:6" ht="12.75">
      <c r="A117" s="25" t="s">
        <v>81</v>
      </c>
      <c r="B117" s="55">
        <v>43</v>
      </c>
      <c r="C117" s="55">
        <v>47</v>
      </c>
      <c r="D117" s="63">
        <f>+C117-B117</f>
        <v>4</v>
      </c>
      <c r="E117" s="63">
        <f>+ROUND(+D117/B117*100,2)</f>
        <v>9.3</v>
      </c>
      <c r="F117" s="18"/>
    </row>
    <row r="118" spans="1:6" ht="12.75">
      <c r="A118" s="23"/>
      <c r="B118" s="55"/>
      <c r="C118" s="55"/>
      <c r="D118" s="63"/>
      <c r="E118" s="63"/>
      <c r="F118" s="18"/>
    </row>
    <row r="119" spans="1:6" ht="12.75">
      <c r="A119" s="22" t="s">
        <v>82</v>
      </c>
      <c r="B119" s="55"/>
      <c r="C119" s="55"/>
      <c r="D119" s="63"/>
      <c r="E119" s="63"/>
      <c r="F119" s="18"/>
    </row>
    <row r="120" spans="1:6" ht="51">
      <c r="A120" s="36" t="s">
        <v>83</v>
      </c>
      <c r="B120" s="57" t="s">
        <v>311</v>
      </c>
      <c r="C120" s="57" t="s">
        <v>84</v>
      </c>
      <c r="D120" s="57" t="s">
        <v>85</v>
      </c>
      <c r="E120" s="57"/>
      <c r="F120" s="18"/>
    </row>
    <row r="121" spans="1:6" ht="12.75">
      <c r="A121" s="37" t="s">
        <v>86</v>
      </c>
      <c r="B121" s="55">
        <v>362</v>
      </c>
      <c r="C121" s="55">
        <v>378</v>
      </c>
      <c r="D121" s="63">
        <f aca="true" t="shared" si="0" ref="D121:D132">SUM(C121-B121)</f>
        <v>16</v>
      </c>
      <c r="E121" s="63">
        <f aca="true" t="shared" si="1" ref="E121:E132">+ROUND(+D121/B121*100,2)</f>
        <v>4.42</v>
      </c>
      <c r="F121" s="18"/>
    </row>
    <row r="122" spans="1:6" ht="25.5">
      <c r="A122" s="37" t="s">
        <v>87</v>
      </c>
      <c r="B122" s="55">
        <v>172</v>
      </c>
      <c r="C122" s="55">
        <v>180</v>
      </c>
      <c r="D122" s="63">
        <f t="shared" si="0"/>
        <v>8</v>
      </c>
      <c r="E122" s="63">
        <f t="shared" si="1"/>
        <v>4.65</v>
      </c>
      <c r="F122" s="18"/>
    </row>
    <row r="123" spans="1:6" ht="25.5">
      <c r="A123" s="37" t="s">
        <v>88</v>
      </c>
      <c r="B123" s="55">
        <v>150</v>
      </c>
      <c r="C123" s="55">
        <v>157</v>
      </c>
      <c r="D123" s="63">
        <f t="shared" si="0"/>
        <v>7</v>
      </c>
      <c r="E123" s="63">
        <f t="shared" si="1"/>
        <v>4.67</v>
      </c>
      <c r="F123" s="18"/>
    </row>
    <row r="124" spans="1:6" ht="12.75">
      <c r="A124" s="37" t="s">
        <v>89</v>
      </c>
      <c r="B124" s="55">
        <v>105</v>
      </c>
      <c r="C124" s="55">
        <v>110</v>
      </c>
      <c r="D124" s="63">
        <f t="shared" si="0"/>
        <v>5</v>
      </c>
      <c r="E124" s="63">
        <f t="shared" si="1"/>
        <v>4.76</v>
      </c>
      <c r="F124" s="18"/>
    </row>
    <row r="125" spans="1:6" ht="12.75">
      <c r="A125" s="38" t="s">
        <v>90</v>
      </c>
      <c r="B125" s="55">
        <v>90</v>
      </c>
      <c r="C125" s="55">
        <v>95</v>
      </c>
      <c r="D125" s="63">
        <f t="shared" si="0"/>
        <v>5</v>
      </c>
      <c r="E125" s="63">
        <f t="shared" si="1"/>
        <v>5.56</v>
      </c>
      <c r="F125" s="18"/>
    </row>
    <row r="126" spans="1:6" ht="12.75">
      <c r="A126" s="39" t="s">
        <v>91</v>
      </c>
      <c r="B126" s="55">
        <v>20</v>
      </c>
      <c r="C126" s="55">
        <v>22</v>
      </c>
      <c r="D126" s="63">
        <f t="shared" si="0"/>
        <v>2</v>
      </c>
      <c r="E126" s="63">
        <f t="shared" si="1"/>
        <v>10</v>
      </c>
      <c r="F126" s="18"/>
    </row>
    <row r="127" spans="1:6" ht="12.75">
      <c r="A127" s="39" t="s">
        <v>92</v>
      </c>
      <c r="B127" s="55">
        <v>20</v>
      </c>
      <c r="C127" s="55">
        <v>22</v>
      </c>
      <c r="D127" s="63">
        <f t="shared" si="0"/>
        <v>2</v>
      </c>
      <c r="E127" s="63">
        <f t="shared" si="1"/>
        <v>10</v>
      </c>
      <c r="F127" s="18"/>
    </row>
    <row r="128" spans="1:6" ht="51">
      <c r="A128" s="37" t="s">
        <v>93</v>
      </c>
      <c r="B128" s="55">
        <v>163</v>
      </c>
      <c r="C128" s="55">
        <v>170</v>
      </c>
      <c r="D128" s="63">
        <f t="shared" si="0"/>
        <v>7</v>
      </c>
      <c r="E128" s="63">
        <f t="shared" si="1"/>
        <v>4.29</v>
      </c>
      <c r="F128" s="18"/>
    </row>
    <row r="129" spans="1:6" ht="25.5">
      <c r="A129" s="37" t="s">
        <v>94</v>
      </c>
      <c r="B129" s="55">
        <v>35</v>
      </c>
      <c r="C129" s="55">
        <v>37</v>
      </c>
      <c r="D129" s="63">
        <f t="shared" si="0"/>
        <v>2</v>
      </c>
      <c r="E129" s="63">
        <f t="shared" si="1"/>
        <v>5.71</v>
      </c>
      <c r="F129" s="18"/>
    </row>
    <row r="130" spans="1:6" ht="38.25">
      <c r="A130" s="37" t="s">
        <v>95</v>
      </c>
      <c r="B130" s="55">
        <v>130</v>
      </c>
      <c r="C130" s="55">
        <v>136</v>
      </c>
      <c r="D130" s="63">
        <f t="shared" si="0"/>
        <v>6</v>
      </c>
      <c r="E130" s="63">
        <f t="shared" si="1"/>
        <v>4.62</v>
      </c>
      <c r="F130" s="18"/>
    </row>
    <row r="131" spans="1:6" ht="12.75">
      <c r="A131" s="37" t="s">
        <v>316</v>
      </c>
      <c r="B131" s="55">
        <v>86</v>
      </c>
      <c r="C131" s="55">
        <v>90</v>
      </c>
      <c r="D131" s="63">
        <f t="shared" si="0"/>
        <v>4</v>
      </c>
      <c r="E131" s="63">
        <f t="shared" si="1"/>
        <v>4.65</v>
      </c>
      <c r="F131" s="18"/>
    </row>
    <row r="132" spans="1:6" ht="25.5">
      <c r="A132" s="37" t="s">
        <v>96</v>
      </c>
      <c r="B132" s="55">
        <v>86</v>
      </c>
      <c r="C132" s="55">
        <v>90</v>
      </c>
      <c r="D132" s="63">
        <f t="shared" si="0"/>
        <v>4</v>
      </c>
      <c r="E132" s="63">
        <f t="shared" si="1"/>
        <v>4.65</v>
      </c>
      <c r="F132" s="18"/>
    </row>
    <row r="133" spans="1:6" ht="12.75">
      <c r="A133" s="22"/>
      <c r="B133" s="55"/>
      <c r="C133" s="55"/>
      <c r="D133" s="63"/>
      <c r="E133" s="63"/>
      <c r="F133" s="18"/>
    </row>
    <row r="134" spans="1:6" ht="25.5">
      <c r="A134" s="35" t="s">
        <v>97</v>
      </c>
      <c r="B134" s="55"/>
      <c r="C134" s="55"/>
      <c r="D134" s="63"/>
      <c r="E134" s="63"/>
      <c r="F134" s="18"/>
    </row>
    <row r="135" spans="1:6" ht="12.75">
      <c r="A135" s="22"/>
      <c r="B135" s="55"/>
      <c r="C135" s="55"/>
      <c r="D135" s="63"/>
      <c r="E135" s="63"/>
      <c r="F135" s="18"/>
    </row>
    <row r="136" spans="1:6" ht="12.75">
      <c r="A136" s="29" t="s">
        <v>98</v>
      </c>
      <c r="B136" s="55">
        <v>160</v>
      </c>
      <c r="C136" s="55">
        <v>167</v>
      </c>
      <c r="D136" s="63">
        <f>SUM(C136-B136)</f>
        <v>7</v>
      </c>
      <c r="E136" s="63">
        <f aca="true" t="shared" si="2" ref="E136:E145">+ROUND(+D136/B136*100,2)</f>
        <v>4.38</v>
      </c>
      <c r="F136" s="18"/>
    </row>
    <row r="137" spans="1:6" ht="12.75">
      <c r="A137" s="29" t="s">
        <v>99</v>
      </c>
      <c r="B137" s="55">
        <v>365</v>
      </c>
      <c r="C137" s="55">
        <v>381</v>
      </c>
      <c r="D137" s="63">
        <f>SUM(C137-B137)</f>
        <v>16</v>
      </c>
      <c r="E137" s="63">
        <f t="shared" si="2"/>
        <v>4.38</v>
      </c>
      <c r="F137" s="18"/>
    </row>
    <row r="138" spans="1:6" ht="12.75">
      <c r="A138" s="29" t="s">
        <v>100</v>
      </c>
      <c r="B138" s="55">
        <v>160</v>
      </c>
      <c r="C138" s="55">
        <v>167</v>
      </c>
      <c r="D138" s="63">
        <f>SUM(C138-B138)</f>
        <v>7</v>
      </c>
      <c r="E138" s="63">
        <f t="shared" si="2"/>
        <v>4.38</v>
      </c>
      <c r="F138" s="18"/>
    </row>
    <row r="139" spans="1:6" ht="12.75">
      <c r="A139" s="29" t="s">
        <v>101</v>
      </c>
      <c r="B139" s="55">
        <v>160</v>
      </c>
      <c r="C139" s="55">
        <v>167</v>
      </c>
      <c r="D139" s="63">
        <f>SUM(C139-B139)</f>
        <v>7</v>
      </c>
      <c r="E139" s="63">
        <f t="shared" si="2"/>
        <v>4.38</v>
      </c>
      <c r="F139" s="18"/>
    </row>
    <row r="140" spans="1:6" ht="12.75">
      <c r="A140" s="29" t="s">
        <v>102</v>
      </c>
      <c r="B140" s="55">
        <v>370</v>
      </c>
      <c r="C140" s="55">
        <v>387</v>
      </c>
      <c r="D140" s="63">
        <f>SUM(C140-B140)</f>
        <v>17</v>
      </c>
      <c r="E140" s="63">
        <f t="shared" si="2"/>
        <v>4.59</v>
      </c>
      <c r="F140" s="18"/>
    </row>
    <row r="141" spans="1:6" ht="12.75">
      <c r="A141" s="79" t="s">
        <v>103</v>
      </c>
      <c r="B141" s="55"/>
      <c r="C141" s="55"/>
      <c r="D141" s="63"/>
      <c r="E141" s="63"/>
      <c r="F141" s="18"/>
    </row>
    <row r="142" spans="1:6" ht="12.75">
      <c r="A142" s="80"/>
      <c r="B142" s="55"/>
      <c r="C142" s="55"/>
      <c r="D142" s="63"/>
      <c r="E142" s="63"/>
      <c r="F142" s="18"/>
    </row>
    <row r="143" spans="1:6" ht="12.75">
      <c r="A143" s="40" t="s">
        <v>315</v>
      </c>
      <c r="B143" s="55">
        <v>100</v>
      </c>
      <c r="C143" s="55">
        <v>105</v>
      </c>
      <c r="D143" s="63">
        <f>SUM(C143-B143)</f>
        <v>5</v>
      </c>
      <c r="E143" s="63">
        <f>+ROUND(+D143/B143*100,2)</f>
        <v>5</v>
      </c>
      <c r="F143" s="18"/>
    </row>
    <row r="144" spans="1:6" ht="12.75">
      <c r="A144" s="40" t="s">
        <v>317</v>
      </c>
      <c r="B144" s="55">
        <v>200</v>
      </c>
      <c r="C144" s="55">
        <v>209</v>
      </c>
      <c r="D144" s="63">
        <f>SUM(C144-B144)</f>
        <v>9</v>
      </c>
      <c r="E144" s="63">
        <f>+ROUND(+D144/B144*100,2)</f>
        <v>4.5</v>
      </c>
      <c r="F144" s="18"/>
    </row>
    <row r="145" spans="1:6" ht="12.75">
      <c r="A145" s="39" t="s">
        <v>104</v>
      </c>
      <c r="B145" s="55">
        <v>90</v>
      </c>
      <c r="C145" s="55">
        <v>120</v>
      </c>
      <c r="D145" s="63">
        <f>SUM(C145-B145)</f>
        <v>30</v>
      </c>
      <c r="E145" s="63">
        <f t="shared" si="2"/>
        <v>33.33</v>
      </c>
      <c r="F145" s="18"/>
    </row>
    <row r="146" spans="1:6" ht="12.75">
      <c r="A146" s="28" t="s">
        <v>105</v>
      </c>
      <c r="B146" s="55"/>
      <c r="C146" s="55"/>
      <c r="D146" s="63"/>
      <c r="E146" s="63"/>
      <c r="F146" s="18"/>
    </row>
    <row r="147" spans="1:6" ht="12.75">
      <c r="A147" s="39" t="s">
        <v>106</v>
      </c>
      <c r="B147" s="55">
        <v>836</v>
      </c>
      <c r="C147" s="55">
        <v>870</v>
      </c>
      <c r="D147" s="63">
        <f aca="true" t="shared" si="3" ref="D147:D152">SUM(C147-B147)</f>
        <v>34</v>
      </c>
      <c r="E147" s="63">
        <f aca="true" t="shared" si="4" ref="E147:E152">+ROUND(+D147/B147*100,2)</f>
        <v>4.07</v>
      </c>
      <c r="F147" s="18"/>
    </row>
    <row r="148" spans="1:6" ht="12.75">
      <c r="A148" s="39" t="s">
        <v>107</v>
      </c>
      <c r="B148" s="55">
        <v>550</v>
      </c>
      <c r="C148" s="55">
        <v>572</v>
      </c>
      <c r="D148" s="63">
        <f t="shared" si="3"/>
        <v>22</v>
      </c>
      <c r="E148" s="63">
        <f t="shared" si="4"/>
        <v>4</v>
      </c>
      <c r="F148" s="18"/>
    </row>
    <row r="149" spans="1:6" ht="12.75">
      <c r="A149" s="39" t="s">
        <v>108</v>
      </c>
      <c r="B149" s="55">
        <v>1200</v>
      </c>
      <c r="C149" s="55">
        <v>1248</v>
      </c>
      <c r="D149" s="63">
        <f t="shared" si="3"/>
        <v>48</v>
      </c>
      <c r="E149" s="63">
        <f t="shared" si="4"/>
        <v>4</v>
      </c>
      <c r="F149" s="18"/>
    </row>
    <row r="150" spans="1:6" ht="12.75">
      <c r="A150" s="39" t="s">
        <v>109</v>
      </c>
      <c r="B150" s="55">
        <v>388</v>
      </c>
      <c r="C150" s="55">
        <v>404</v>
      </c>
      <c r="D150" s="63">
        <f t="shared" si="3"/>
        <v>16</v>
      </c>
      <c r="E150" s="63">
        <f t="shared" si="4"/>
        <v>4.12</v>
      </c>
      <c r="F150" s="18"/>
    </row>
    <row r="151" spans="1:6" ht="12.75">
      <c r="A151" s="39" t="s">
        <v>110</v>
      </c>
      <c r="B151" s="55">
        <v>500</v>
      </c>
      <c r="C151" s="55">
        <v>520</v>
      </c>
      <c r="D151" s="63">
        <f t="shared" si="3"/>
        <v>20</v>
      </c>
      <c r="E151" s="63">
        <f t="shared" si="4"/>
        <v>4</v>
      </c>
      <c r="F151" s="18"/>
    </row>
    <row r="152" spans="1:6" ht="12.75">
      <c r="A152" s="39" t="s">
        <v>111</v>
      </c>
      <c r="B152" s="55">
        <v>727</v>
      </c>
      <c r="C152" s="55">
        <v>756</v>
      </c>
      <c r="D152" s="63">
        <f t="shared" si="3"/>
        <v>29</v>
      </c>
      <c r="E152" s="63">
        <f t="shared" si="4"/>
        <v>3.99</v>
      </c>
      <c r="F152" s="18"/>
    </row>
    <row r="153" spans="1:6" ht="12.75">
      <c r="A153" s="28" t="s">
        <v>112</v>
      </c>
      <c r="B153" s="55"/>
      <c r="C153" s="55"/>
      <c r="D153" s="63"/>
      <c r="E153" s="63"/>
      <c r="F153" s="18"/>
    </row>
    <row r="154" spans="1:6" ht="12.75">
      <c r="A154" s="39" t="s">
        <v>113</v>
      </c>
      <c r="B154" s="55">
        <v>677</v>
      </c>
      <c r="C154" s="55">
        <v>704</v>
      </c>
      <c r="D154" s="63">
        <f aca="true" t="shared" si="5" ref="D154:D159">SUM(C154-B154)</f>
        <v>27</v>
      </c>
      <c r="E154" s="63">
        <f aca="true" t="shared" si="6" ref="E154:E159">+ROUND(+D154/B154*100,2)</f>
        <v>3.99</v>
      </c>
      <c r="F154" s="18"/>
    </row>
    <row r="155" spans="1:6" ht="12.75">
      <c r="A155" s="39" t="s">
        <v>114</v>
      </c>
      <c r="B155" s="55">
        <v>610</v>
      </c>
      <c r="C155" s="55">
        <v>634</v>
      </c>
      <c r="D155" s="63">
        <f t="shared" si="5"/>
        <v>24</v>
      </c>
      <c r="E155" s="63">
        <f t="shared" si="6"/>
        <v>3.93</v>
      </c>
      <c r="F155" s="18"/>
    </row>
    <row r="156" spans="1:6" ht="12.75">
      <c r="A156" s="39" t="s">
        <v>115</v>
      </c>
      <c r="B156" s="55">
        <v>937</v>
      </c>
      <c r="C156" s="55">
        <v>972</v>
      </c>
      <c r="D156" s="63">
        <f t="shared" si="5"/>
        <v>35</v>
      </c>
      <c r="E156" s="63">
        <f t="shared" si="6"/>
        <v>3.74</v>
      </c>
      <c r="F156" s="18"/>
    </row>
    <row r="157" spans="1:6" ht="12.75">
      <c r="A157" s="39" t="s">
        <v>116</v>
      </c>
      <c r="B157" s="55">
        <v>355</v>
      </c>
      <c r="C157" s="55">
        <v>370</v>
      </c>
      <c r="D157" s="63">
        <f t="shared" si="5"/>
        <v>15</v>
      </c>
      <c r="E157" s="63">
        <f t="shared" si="6"/>
        <v>4.23</v>
      </c>
      <c r="F157" s="18"/>
    </row>
    <row r="158" spans="1:6" ht="12.75">
      <c r="A158" s="39" t="s">
        <v>117</v>
      </c>
      <c r="B158" s="55">
        <v>433</v>
      </c>
      <c r="C158" s="55">
        <v>450</v>
      </c>
      <c r="D158" s="63">
        <f t="shared" si="5"/>
        <v>17</v>
      </c>
      <c r="E158" s="63">
        <f t="shared" si="6"/>
        <v>3.93</v>
      </c>
      <c r="F158" s="18"/>
    </row>
    <row r="159" spans="1:6" ht="12.75">
      <c r="A159" s="39" t="s">
        <v>118</v>
      </c>
      <c r="B159" s="55">
        <v>593</v>
      </c>
      <c r="C159" s="55">
        <v>617</v>
      </c>
      <c r="D159" s="63">
        <f t="shared" si="5"/>
        <v>24</v>
      </c>
      <c r="E159" s="63">
        <f t="shared" si="6"/>
        <v>4.05</v>
      </c>
      <c r="F159" s="18"/>
    </row>
    <row r="160" spans="1:6" ht="12.75">
      <c r="A160" s="28" t="s">
        <v>119</v>
      </c>
      <c r="B160" s="55"/>
      <c r="C160" s="55"/>
      <c r="D160" s="63"/>
      <c r="E160" s="63"/>
      <c r="F160" s="18"/>
    </row>
    <row r="161" spans="1:6" ht="12.75">
      <c r="A161" s="39" t="s">
        <v>113</v>
      </c>
      <c r="B161" s="55">
        <v>677</v>
      </c>
      <c r="C161" s="55">
        <v>704</v>
      </c>
      <c r="D161" s="63">
        <f aca="true" t="shared" si="7" ref="D161:D166">SUM(C161-B161)</f>
        <v>27</v>
      </c>
      <c r="E161" s="63">
        <f aca="true" t="shared" si="8" ref="E161:E180">+ROUND(+D161/B161*100,2)</f>
        <v>3.99</v>
      </c>
      <c r="F161" s="18"/>
    </row>
    <row r="162" spans="1:6" ht="12.75">
      <c r="A162" s="39" t="s">
        <v>107</v>
      </c>
      <c r="B162" s="55">
        <v>610</v>
      </c>
      <c r="C162" s="55">
        <v>634</v>
      </c>
      <c r="D162" s="63">
        <f t="shared" si="7"/>
        <v>24</v>
      </c>
      <c r="E162" s="63">
        <f t="shared" si="8"/>
        <v>3.93</v>
      </c>
      <c r="F162" s="18"/>
    </row>
    <row r="163" spans="1:6" ht="12.75">
      <c r="A163" s="39" t="s">
        <v>120</v>
      </c>
      <c r="B163" s="55">
        <v>937</v>
      </c>
      <c r="C163" s="55">
        <v>972</v>
      </c>
      <c r="D163" s="63">
        <f t="shared" si="7"/>
        <v>35</v>
      </c>
      <c r="E163" s="63">
        <f t="shared" si="8"/>
        <v>3.74</v>
      </c>
      <c r="F163" s="18"/>
    </row>
    <row r="164" spans="1:6" ht="12.75">
      <c r="A164" s="39" t="s">
        <v>109</v>
      </c>
      <c r="B164" s="55">
        <v>355</v>
      </c>
      <c r="C164" s="55">
        <v>370</v>
      </c>
      <c r="D164" s="63">
        <f t="shared" si="7"/>
        <v>15</v>
      </c>
      <c r="E164" s="63">
        <f t="shared" si="8"/>
        <v>4.23</v>
      </c>
      <c r="F164" s="18"/>
    </row>
    <row r="165" spans="1:6" ht="12.75">
      <c r="A165" s="39" t="s">
        <v>110</v>
      </c>
      <c r="B165" s="55">
        <v>433</v>
      </c>
      <c r="C165" s="55">
        <v>450</v>
      </c>
      <c r="D165" s="63">
        <f t="shared" si="7"/>
        <v>17</v>
      </c>
      <c r="E165" s="63">
        <f t="shared" si="8"/>
        <v>3.93</v>
      </c>
      <c r="F165" s="18"/>
    </row>
    <row r="166" spans="1:6" ht="12.75">
      <c r="A166" s="39" t="s">
        <v>118</v>
      </c>
      <c r="B166" s="55">
        <v>593</v>
      </c>
      <c r="C166" s="55">
        <v>617</v>
      </c>
      <c r="D166" s="63">
        <f t="shared" si="7"/>
        <v>24</v>
      </c>
      <c r="E166" s="63">
        <f t="shared" si="8"/>
        <v>4.05</v>
      </c>
      <c r="F166" s="18"/>
    </row>
    <row r="167" spans="1:6" ht="12.75">
      <c r="A167" s="28" t="s">
        <v>121</v>
      </c>
      <c r="B167" s="55"/>
      <c r="C167" s="55"/>
      <c r="D167" s="63"/>
      <c r="E167" s="63"/>
      <c r="F167" s="18"/>
    </row>
    <row r="168" spans="1:6" ht="12.75">
      <c r="A168" s="39" t="s">
        <v>122</v>
      </c>
      <c r="B168" s="55">
        <v>800</v>
      </c>
      <c r="C168" s="55">
        <v>832</v>
      </c>
      <c r="D168" s="63">
        <f aca="true" t="shared" si="9" ref="D168:D173">SUM(C168-B168)</f>
        <v>32</v>
      </c>
      <c r="E168" s="63">
        <f t="shared" si="8"/>
        <v>4</v>
      </c>
      <c r="F168" s="18"/>
    </row>
    <row r="169" spans="1:6" ht="12.75">
      <c r="A169" s="39" t="s">
        <v>107</v>
      </c>
      <c r="B169" s="55">
        <v>727</v>
      </c>
      <c r="C169" s="55">
        <v>756</v>
      </c>
      <c r="D169" s="63">
        <f t="shared" si="9"/>
        <v>29</v>
      </c>
      <c r="E169" s="63">
        <f t="shared" si="8"/>
        <v>3.99</v>
      </c>
      <c r="F169" s="18"/>
    </row>
    <row r="170" spans="1:6" ht="12.75">
      <c r="A170" s="39" t="s">
        <v>123</v>
      </c>
      <c r="B170" s="55">
        <v>1255</v>
      </c>
      <c r="C170" s="55">
        <v>1305</v>
      </c>
      <c r="D170" s="63">
        <f t="shared" si="9"/>
        <v>50</v>
      </c>
      <c r="E170" s="63">
        <f t="shared" si="8"/>
        <v>3.98</v>
      </c>
      <c r="F170" s="18"/>
    </row>
    <row r="171" spans="1:6" ht="12.75">
      <c r="A171" s="39" t="s">
        <v>116</v>
      </c>
      <c r="B171" s="55">
        <v>383</v>
      </c>
      <c r="C171" s="55">
        <v>398</v>
      </c>
      <c r="D171" s="63">
        <f t="shared" si="9"/>
        <v>15</v>
      </c>
      <c r="E171" s="63">
        <f t="shared" si="8"/>
        <v>3.92</v>
      </c>
      <c r="F171" s="18"/>
    </row>
    <row r="172" spans="1:6" ht="12.75">
      <c r="A172" s="39" t="s">
        <v>117</v>
      </c>
      <c r="B172" s="55">
        <v>470</v>
      </c>
      <c r="C172" s="55">
        <v>489</v>
      </c>
      <c r="D172" s="63">
        <f t="shared" si="9"/>
        <v>19</v>
      </c>
      <c r="E172" s="63">
        <f t="shared" si="8"/>
        <v>4.04</v>
      </c>
      <c r="F172" s="18"/>
    </row>
    <row r="173" spans="1:6" ht="12.75">
      <c r="A173" s="39" t="s">
        <v>124</v>
      </c>
      <c r="B173" s="55">
        <v>660</v>
      </c>
      <c r="C173" s="55">
        <v>686</v>
      </c>
      <c r="D173" s="63">
        <f t="shared" si="9"/>
        <v>26</v>
      </c>
      <c r="E173" s="63">
        <f t="shared" si="8"/>
        <v>3.94</v>
      </c>
      <c r="F173" s="18"/>
    </row>
    <row r="174" spans="1:6" ht="12.75">
      <c r="A174" s="28" t="s">
        <v>125</v>
      </c>
      <c r="B174" s="55"/>
      <c r="C174" s="55"/>
      <c r="D174" s="63"/>
      <c r="E174" s="63"/>
      <c r="F174" s="18"/>
    </row>
    <row r="175" spans="1:6" ht="12.75">
      <c r="A175" s="39" t="s">
        <v>126</v>
      </c>
      <c r="B175" s="55">
        <v>755</v>
      </c>
      <c r="C175" s="55">
        <v>785</v>
      </c>
      <c r="D175" s="63">
        <f aca="true" t="shared" si="10" ref="D175:D180">SUM(C175-B175)</f>
        <v>30</v>
      </c>
      <c r="E175" s="63">
        <f t="shared" si="8"/>
        <v>3.97</v>
      </c>
      <c r="F175" s="18"/>
    </row>
    <row r="176" spans="1:6" ht="12.75">
      <c r="A176" s="39" t="s">
        <v>127</v>
      </c>
      <c r="B176" s="55">
        <v>577</v>
      </c>
      <c r="C176" s="55">
        <v>600</v>
      </c>
      <c r="D176" s="63">
        <f t="shared" si="10"/>
        <v>23</v>
      </c>
      <c r="E176" s="63">
        <f t="shared" si="8"/>
        <v>3.99</v>
      </c>
      <c r="F176" s="18"/>
    </row>
    <row r="177" spans="1:6" ht="12.75">
      <c r="A177" s="39" t="s">
        <v>128</v>
      </c>
      <c r="B177" s="55">
        <v>1040</v>
      </c>
      <c r="C177" s="55">
        <v>1082</v>
      </c>
      <c r="D177" s="63">
        <f t="shared" si="10"/>
        <v>42</v>
      </c>
      <c r="E177" s="63">
        <f t="shared" si="8"/>
        <v>4.04</v>
      </c>
      <c r="F177" s="18"/>
    </row>
    <row r="178" spans="1:6" ht="12.75">
      <c r="A178" s="39" t="s">
        <v>109</v>
      </c>
      <c r="B178" s="55">
        <v>370</v>
      </c>
      <c r="C178" s="55">
        <v>384</v>
      </c>
      <c r="D178" s="63">
        <f t="shared" si="10"/>
        <v>14</v>
      </c>
      <c r="E178" s="63">
        <f t="shared" si="8"/>
        <v>3.78</v>
      </c>
      <c r="F178" s="18"/>
    </row>
    <row r="179" spans="1:6" ht="12.75">
      <c r="A179" s="39" t="s">
        <v>110</v>
      </c>
      <c r="B179" s="55">
        <v>460</v>
      </c>
      <c r="C179" s="55">
        <v>478</v>
      </c>
      <c r="D179" s="63">
        <f t="shared" si="10"/>
        <v>18</v>
      </c>
      <c r="E179" s="63">
        <f t="shared" si="8"/>
        <v>3.91</v>
      </c>
      <c r="F179" s="18"/>
    </row>
    <row r="180" spans="1:6" ht="12.75">
      <c r="A180" s="39" t="s">
        <v>129</v>
      </c>
      <c r="B180" s="55">
        <v>650</v>
      </c>
      <c r="C180" s="55">
        <v>676</v>
      </c>
      <c r="D180" s="63">
        <f t="shared" si="10"/>
        <v>26</v>
      </c>
      <c r="E180" s="63">
        <f t="shared" si="8"/>
        <v>4</v>
      </c>
      <c r="F180" s="18"/>
    </row>
    <row r="181" spans="1:6" ht="12.75">
      <c r="A181" s="23"/>
      <c r="B181" s="55"/>
      <c r="C181" s="55"/>
      <c r="D181" s="63"/>
      <c r="E181" s="63"/>
      <c r="F181" s="18"/>
    </row>
    <row r="182" spans="1:6" ht="12.75">
      <c r="A182" s="28" t="s">
        <v>130</v>
      </c>
      <c r="B182" s="55"/>
      <c r="C182" s="55"/>
      <c r="D182" s="63"/>
      <c r="E182" s="63"/>
      <c r="F182" s="18"/>
    </row>
    <row r="183" spans="1:6" ht="12.75">
      <c r="A183" s="28" t="s">
        <v>131</v>
      </c>
      <c r="B183" s="55"/>
      <c r="C183" s="55"/>
      <c r="D183" s="63"/>
      <c r="E183" s="63"/>
      <c r="F183" s="18"/>
    </row>
    <row r="184" spans="1:6" ht="12.75">
      <c r="A184" s="39" t="s">
        <v>132</v>
      </c>
      <c r="B184" s="55">
        <v>25</v>
      </c>
      <c r="C184" s="55">
        <v>26</v>
      </c>
      <c r="D184" s="63">
        <f>SUM(C184-B184)</f>
        <v>1</v>
      </c>
      <c r="E184" s="63">
        <f>+ROUND(+D184/B184*100,2)</f>
        <v>4</v>
      </c>
      <c r="F184" s="18"/>
    </row>
    <row r="185" spans="1:6" ht="12.75">
      <c r="A185" s="23"/>
      <c r="B185" s="55"/>
      <c r="C185" s="55"/>
      <c r="D185" s="63"/>
      <c r="E185" s="63"/>
      <c r="F185" s="18"/>
    </row>
    <row r="186" spans="1:6" ht="12.75">
      <c r="A186" s="28" t="s">
        <v>133</v>
      </c>
      <c r="B186" s="55"/>
      <c r="C186" s="55"/>
      <c r="D186" s="63"/>
      <c r="E186" s="63"/>
      <c r="F186" s="18"/>
    </row>
    <row r="187" spans="1:6" ht="12.75">
      <c r="A187" s="39" t="s">
        <v>134</v>
      </c>
      <c r="B187" s="55">
        <v>22</v>
      </c>
      <c r="C187" s="55" t="s">
        <v>135</v>
      </c>
      <c r="D187" s="63"/>
      <c r="E187" s="63"/>
      <c r="F187" s="18"/>
    </row>
    <row r="188" spans="1:6" ht="12.75">
      <c r="A188" s="23"/>
      <c r="B188" s="55"/>
      <c r="C188" s="55"/>
      <c r="D188" s="63"/>
      <c r="E188" s="63"/>
      <c r="F188" s="18"/>
    </row>
    <row r="189" spans="1:6" ht="12.75">
      <c r="A189" s="28" t="s">
        <v>136</v>
      </c>
      <c r="B189" s="55"/>
      <c r="C189" s="55"/>
      <c r="D189" s="63"/>
      <c r="E189" s="63"/>
      <c r="F189" s="18"/>
    </row>
    <row r="190" spans="1:6" ht="12.75">
      <c r="A190" s="39" t="s">
        <v>137</v>
      </c>
      <c r="B190" s="55">
        <v>20</v>
      </c>
      <c r="C190" s="55">
        <v>21</v>
      </c>
      <c r="D190" s="63">
        <f>SUM(C190-B190)</f>
        <v>1</v>
      </c>
      <c r="E190" s="63">
        <f aca="true" t="shared" si="11" ref="E190:E195">+ROUND(+D190/B190*100,2)</f>
        <v>5</v>
      </c>
      <c r="F190" s="18"/>
    </row>
    <row r="191" spans="1:6" s="13" customFormat="1" ht="25.5">
      <c r="A191" s="41" t="s">
        <v>138</v>
      </c>
      <c r="B191" s="58">
        <v>35</v>
      </c>
      <c r="C191" s="61" t="s">
        <v>139</v>
      </c>
      <c r="D191" s="66">
        <v>-35</v>
      </c>
      <c r="E191" s="63">
        <f t="shared" si="11"/>
        <v>-100</v>
      </c>
      <c r="F191" s="68"/>
    </row>
    <row r="192" spans="1:6" ht="12.75">
      <c r="A192" s="39" t="s">
        <v>140</v>
      </c>
      <c r="B192" s="55">
        <v>350</v>
      </c>
      <c r="C192" s="55">
        <v>367.5</v>
      </c>
      <c r="D192" s="63">
        <f>SUM(C192-B192)</f>
        <v>17.5</v>
      </c>
      <c r="E192" s="63">
        <f t="shared" si="11"/>
        <v>5</v>
      </c>
      <c r="F192" s="18"/>
    </row>
    <row r="193" spans="1:6" ht="12.75">
      <c r="A193" s="39" t="s">
        <v>141</v>
      </c>
      <c r="B193" s="55">
        <v>1</v>
      </c>
      <c r="C193" s="55">
        <v>1.045</v>
      </c>
      <c r="D193" s="63">
        <f>SUM(C193-B193)</f>
        <v>0.04499999999999993</v>
      </c>
      <c r="E193" s="63">
        <f t="shared" si="11"/>
        <v>4.5</v>
      </c>
      <c r="F193" s="18"/>
    </row>
    <row r="194" spans="1:6" ht="12.75">
      <c r="A194" s="39" t="s">
        <v>142</v>
      </c>
      <c r="B194" s="55">
        <v>0.5</v>
      </c>
      <c r="C194" s="55">
        <v>0.52</v>
      </c>
      <c r="D194" s="63">
        <f>SUM(C194-B194)</f>
        <v>0.020000000000000018</v>
      </c>
      <c r="E194" s="63">
        <f t="shared" si="11"/>
        <v>4</v>
      </c>
      <c r="F194" s="18"/>
    </row>
    <row r="195" spans="1:6" ht="12.75">
      <c r="A195" s="39" t="s">
        <v>143</v>
      </c>
      <c r="B195" s="55">
        <v>20</v>
      </c>
      <c r="C195" s="55">
        <v>21</v>
      </c>
      <c r="D195" s="63">
        <f>SUM(C195-B195)</f>
        <v>1</v>
      </c>
      <c r="E195" s="63">
        <f t="shared" si="11"/>
        <v>5</v>
      </c>
      <c r="F195" s="18"/>
    </row>
    <row r="196" spans="1:6" ht="12.75">
      <c r="A196" s="23"/>
      <c r="B196" s="55"/>
      <c r="C196" s="55"/>
      <c r="D196" s="63"/>
      <c r="E196" s="63"/>
      <c r="F196" s="18"/>
    </row>
    <row r="197" spans="1:6" ht="18">
      <c r="A197" s="31" t="s">
        <v>324</v>
      </c>
      <c r="B197" s="55"/>
      <c r="C197" s="55"/>
      <c r="D197" s="63"/>
      <c r="E197" s="63"/>
      <c r="F197" s="18"/>
    </row>
    <row r="198" spans="1:6" ht="12.75">
      <c r="A198" s="23"/>
      <c r="B198" s="55"/>
      <c r="C198" s="55"/>
      <c r="D198" s="63"/>
      <c r="E198" s="63"/>
      <c r="F198" s="18"/>
    </row>
    <row r="199" spans="1:6" ht="25.5">
      <c r="A199" s="35" t="s">
        <v>144</v>
      </c>
      <c r="B199" s="55"/>
      <c r="C199" s="55"/>
      <c r="D199" s="63"/>
      <c r="E199" s="63"/>
      <c r="F199" s="18"/>
    </row>
    <row r="200" spans="1:6" ht="12.75">
      <c r="A200" s="22"/>
      <c r="B200" s="55"/>
      <c r="C200" s="55"/>
      <c r="D200" s="63"/>
      <c r="E200" s="63"/>
      <c r="F200" s="18"/>
    </row>
    <row r="201" spans="1:6" ht="12.75">
      <c r="A201" s="22" t="s">
        <v>145</v>
      </c>
      <c r="B201" s="55"/>
      <c r="C201" s="55"/>
      <c r="D201" s="63"/>
      <c r="E201" s="63"/>
      <c r="F201" s="18"/>
    </row>
    <row r="202" spans="1:6" ht="12.75">
      <c r="A202" s="23" t="s">
        <v>146</v>
      </c>
      <c r="B202" s="55">
        <v>3.9</v>
      </c>
      <c r="C202" s="55">
        <v>4.1</v>
      </c>
      <c r="D202" s="63">
        <f aca="true" t="shared" si="12" ref="D202:D211">SUM(C202-B202)</f>
        <v>0.19999999999999973</v>
      </c>
      <c r="E202" s="63">
        <f aca="true" t="shared" si="13" ref="E202:E211">+ROUND(+D202/B202*100,2)</f>
        <v>5.13</v>
      </c>
      <c r="F202" s="18"/>
    </row>
    <row r="203" spans="1:6" ht="12.75">
      <c r="A203" s="23" t="s">
        <v>147</v>
      </c>
      <c r="B203" s="55">
        <v>10</v>
      </c>
      <c r="C203" s="55">
        <v>10.5</v>
      </c>
      <c r="D203" s="63">
        <f t="shared" si="12"/>
        <v>0.5</v>
      </c>
      <c r="E203" s="63">
        <f t="shared" si="13"/>
        <v>5</v>
      </c>
      <c r="F203" s="18"/>
    </row>
    <row r="204" spans="1:6" ht="12.75">
      <c r="A204" s="23" t="s">
        <v>148</v>
      </c>
      <c r="B204" s="55">
        <v>5.3</v>
      </c>
      <c r="C204" s="55">
        <v>5.6</v>
      </c>
      <c r="D204" s="63">
        <f t="shared" si="12"/>
        <v>0.2999999999999998</v>
      </c>
      <c r="E204" s="63">
        <f t="shared" si="13"/>
        <v>5.66</v>
      </c>
      <c r="F204" s="18"/>
    </row>
    <row r="205" spans="1:6" ht="12.75">
      <c r="A205" s="23" t="s">
        <v>149</v>
      </c>
      <c r="B205" s="55">
        <v>15.5</v>
      </c>
      <c r="C205" s="55">
        <v>16.3</v>
      </c>
      <c r="D205" s="63">
        <f t="shared" si="12"/>
        <v>0.8000000000000007</v>
      </c>
      <c r="E205" s="63">
        <f t="shared" si="13"/>
        <v>5.16</v>
      </c>
      <c r="F205" s="18"/>
    </row>
    <row r="206" spans="1:6" ht="12.75">
      <c r="A206" s="23" t="s">
        <v>150</v>
      </c>
      <c r="B206" s="55">
        <v>4.1</v>
      </c>
      <c r="C206" s="55">
        <v>4.3</v>
      </c>
      <c r="D206" s="63">
        <f t="shared" si="12"/>
        <v>0.20000000000000018</v>
      </c>
      <c r="E206" s="63">
        <f t="shared" si="13"/>
        <v>4.88</v>
      </c>
      <c r="F206" s="18"/>
    </row>
    <row r="207" spans="1:6" ht="12.75">
      <c r="A207" s="23" t="s">
        <v>151</v>
      </c>
      <c r="B207" s="55">
        <v>10</v>
      </c>
      <c r="C207" s="55">
        <v>10</v>
      </c>
      <c r="D207" s="63">
        <f t="shared" si="12"/>
        <v>0</v>
      </c>
      <c r="E207" s="63">
        <f t="shared" si="13"/>
        <v>0</v>
      </c>
      <c r="F207" s="18"/>
    </row>
    <row r="208" spans="1:6" ht="12.75">
      <c r="A208" s="23" t="s">
        <v>152</v>
      </c>
      <c r="B208" s="55">
        <v>5.3</v>
      </c>
      <c r="C208" s="55">
        <v>5.6</v>
      </c>
      <c r="D208" s="63">
        <f t="shared" si="12"/>
        <v>0.2999999999999998</v>
      </c>
      <c r="E208" s="63">
        <f t="shared" si="13"/>
        <v>5.66</v>
      </c>
      <c r="F208" s="18"/>
    </row>
    <row r="209" spans="1:6" ht="12.75">
      <c r="A209" s="23" t="s">
        <v>153</v>
      </c>
      <c r="B209" s="55">
        <v>5.4</v>
      </c>
      <c r="C209" s="55">
        <v>5.7</v>
      </c>
      <c r="D209" s="63">
        <f t="shared" si="12"/>
        <v>0.2999999999999998</v>
      </c>
      <c r="E209" s="63">
        <f t="shared" si="13"/>
        <v>5.56</v>
      </c>
      <c r="F209" s="18"/>
    </row>
    <row r="210" spans="1:6" ht="12.75">
      <c r="A210" s="23" t="s">
        <v>154</v>
      </c>
      <c r="B210" s="55">
        <v>3.1</v>
      </c>
      <c r="C210" s="55">
        <v>3.3</v>
      </c>
      <c r="D210" s="63">
        <f t="shared" si="12"/>
        <v>0.19999999999999973</v>
      </c>
      <c r="E210" s="63">
        <f t="shared" si="13"/>
        <v>6.45</v>
      </c>
      <c r="F210" s="18"/>
    </row>
    <row r="211" spans="1:6" ht="12.75">
      <c r="A211" s="23" t="s">
        <v>155</v>
      </c>
      <c r="B211" s="55">
        <v>3.5</v>
      </c>
      <c r="C211" s="55">
        <v>3.7</v>
      </c>
      <c r="D211" s="63">
        <f t="shared" si="12"/>
        <v>0.20000000000000018</v>
      </c>
      <c r="E211" s="63">
        <f t="shared" si="13"/>
        <v>5.71</v>
      </c>
      <c r="F211" s="18"/>
    </row>
    <row r="212" spans="1:6" ht="12.75">
      <c r="A212" s="23"/>
      <c r="B212" s="55"/>
      <c r="C212" s="55"/>
      <c r="D212" s="63"/>
      <c r="E212" s="63"/>
      <c r="F212" s="18"/>
    </row>
    <row r="213" spans="1:6" ht="12.75">
      <c r="A213" s="22" t="s">
        <v>156</v>
      </c>
      <c r="B213" s="55"/>
      <c r="C213" s="55"/>
      <c r="D213" s="63"/>
      <c r="E213" s="63"/>
      <c r="F213" s="18"/>
    </row>
    <row r="214" spans="1:6" ht="12.75">
      <c r="A214" s="23" t="s">
        <v>146</v>
      </c>
      <c r="B214" s="55">
        <v>2.3</v>
      </c>
      <c r="C214" s="55">
        <v>2.4</v>
      </c>
      <c r="D214" s="63">
        <f aca="true" t="shared" si="14" ref="D214:D220">SUM(C214-B214)</f>
        <v>0.10000000000000009</v>
      </c>
      <c r="E214" s="63">
        <f aca="true" t="shared" si="15" ref="E214:E220">+ROUND(+D214/B214*100,2)</f>
        <v>4.35</v>
      </c>
      <c r="F214" s="18"/>
    </row>
    <row r="215" spans="1:6" ht="12.75">
      <c r="A215" s="23" t="s">
        <v>148</v>
      </c>
      <c r="B215" s="55">
        <v>3.4</v>
      </c>
      <c r="C215" s="55">
        <v>3.6</v>
      </c>
      <c r="D215" s="63">
        <f t="shared" si="14"/>
        <v>0.20000000000000018</v>
      </c>
      <c r="E215" s="63">
        <f t="shared" si="15"/>
        <v>5.88</v>
      </c>
      <c r="F215" s="18"/>
    </row>
    <row r="216" spans="1:6" ht="12.75">
      <c r="A216" s="23" t="s">
        <v>150</v>
      </c>
      <c r="B216" s="55">
        <v>2.3</v>
      </c>
      <c r="C216" s="55">
        <v>2.4</v>
      </c>
      <c r="D216" s="63">
        <f t="shared" si="14"/>
        <v>0.10000000000000009</v>
      </c>
      <c r="E216" s="63">
        <f t="shared" si="15"/>
        <v>4.35</v>
      </c>
      <c r="F216" s="18"/>
    </row>
    <row r="217" spans="1:6" ht="12.75">
      <c r="A217" s="23" t="s">
        <v>152</v>
      </c>
      <c r="B217" s="55">
        <v>2.6</v>
      </c>
      <c r="C217" s="55">
        <v>2.7</v>
      </c>
      <c r="D217" s="63">
        <f t="shared" si="14"/>
        <v>0.10000000000000009</v>
      </c>
      <c r="E217" s="63">
        <f t="shared" si="15"/>
        <v>3.85</v>
      </c>
      <c r="F217" s="18"/>
    </row>
    <row r="218" spans="1:6" ht="12.75">
      <c r="A218" s="23" t="s">
        <v>153</v>
      </c>
      <c r="B218" s="55">
        <v>3.6</v>
      </c>
      <c r="C218" s="55">
        <v>3.8</v>
      </c>
      <c r="D218" s="63">
        <f t="shared" si="14"/>
        <v>0.19999999999999973</v>
      </c>
      <c r="E218" s="63">
        <f t="shared" si="15"/>
        <v>5.56</v>
      </c>
      <c r="F218" s="18"/>
    </row>
    <row r="219" spans="1:6" ht="12.75">
      <c r="A219" s="23" t="s">
        <v>154</v>
      </c>
      <c r="B219" s="55">
        <v>2.1</v>
      </c>
      <c r="C219" s="55">
        <v>2.2</v>
      </c>
      <c r="D219" s="63">
        <f t="shared" si="14"/>
        <v>0.10000000000000009</v>
      </c>
      <c r="E219" s="63">
        <f t="shared" si="15"/>
        <v>4.76</v>
      </c>
      <c r="F219" s="18"/>
    </row>
    <row r="220" spans="1:6" ht="12.75">
      <c r="A220" s="23" t="s">
        <v>155</v>
      </c>
      <c r="B220" s="55">
        <v>2.2</v>
      </c>
      <c r="C220" s="55">
        <v>2.3</v>
      </c>
      <c r="D220" s="63">
        <f t="shared" si="14"/>
        <v>0.09999999999999964</v>
      </c>
      <c r="E220" s="63">
        <f t="shared" si="15"/>
        <v>4.55</v>
      </c>
      <c r="F220" s="18"/>
    </row>
    <row r="221" spans="1:6" ht="12.75">
      <c r="A221" s="23"/>
      <c r="B221" s="55"/>
      <c r="C221" s="55"/>
      <c r="D221" s="63"/>
      <c r="E221" s="63"/>
      <c r="F221" s="18"/>
    </row>
    <row r="222" spans="1:6" ht="12.75">
      <c r="A222" s="22" t="s">
        <v>157</v>
      </c>
      <c r="B222" s="55"/>
      <c r="C222" s="55"/>
      <c r="D222" s="63"/>
      <c r="E222" s="63"/>
      <c r="F222" s="18"/>
    </row>
    <row r="223" spans="1:6" ht="12.75">
      <c r="A223" s="23" t="s">
        <v>146</v>
      </c>
      <c r="B223" s="55">
        <v>1.2</v>
      </c>
      <c r="C223" s="55">
        <v>1.3</v>
      </c>
      <c r="D223" s="63">
        <f aca="true" t="shared" si="16" ref="D223:D229">SUM(C223-B223)</f>
        <v>0.10000000000000009</v>
      </c>
      <c r="E223" s="63">
        <f aca="true" t="shared" si="17" ref="E223:E229">+ROUND(+D223/B223*100,2)</f>
        <v>8.33</v>
      </c>
      <c r="F223" s="18"/>
    </row>
    <row r="224" spans="1:6" ht="12.75">
      <c r="A224" s="23" t="s">
        <v>148</v>
      </c>
      <c r="B224" s="55">
        <v>1.2</v>
      </c>
      <c r="C224" s="55">
        <v>1.3</v>
      </c>
      <c r="D224" s="63">
        <f t="shared" si="16"/>
        <v>0.10000000000000009</v>
      </c>
      <c r="E224" s="63">
        <f t="shared" si="17"/>
        <v>8.33</v>
      </c>
      <c r="F224" s="18"/>
    </row>
    <row r="225" spans="1:6" ht="12.75">
      <c r="A225" s="23" t="s">
        <v>150</v>
      </c>
      <c r="B225" s="55">
        <v>1.2</v>
      </c>
      <c r="C225" s="55">
        <v>1.3</v>
      </c>
      <c r="D225" s="63">
        <f t="shared" si="16"/>
        <v>0.10000000000000009</v>
      </c>
      <c r="E225" s="63">
        <f t="shared" si="17"/>
        <v>8.33</v>
      </c>
      <c r="F225" s="18"/>
    </row>
    <row r="226" spans="1:6" ht="12.75">
      <c r="A226" s="23" t="s">
        <v>152</v>
      </c>
      <c r="B226" s="55">
        <v>1.2</v>
      </c>
      <c r="C226" s="55">
        <v>1.3</v>
      </c>
      <c r="D226" s="63">
        <f t="shared" si="16"/>
        <v>0.10000000000000009</v>
      </c>
      <c r="E226" s="63">
        <f t="shared" si="17"/>
        <v>8.33</v>
      </c>
      <c r="F226" s="18"/>
    </row>
    <row r="227" spans="1:6" ht="12.75">
      <c r="A227" s="23" t="s">
        <v>153</v>
      </c>
      <c r="B227" s="55">
        <v>1.2</v>
      </c>
      <c r="C227" s="55">
        <v>1.3</v>
      </c>
      <c r="D227" s="63">
        <f t="shared" si="16"/>
        <v>0.10000000000000009</v>
      </c>
      <c r="E227" s="63">
        <f t="shared" si="17"/>
        <v>8.33</v>
      </c>
      <c r="F227" s="18"/>
    </row>
    <row r="228" spans="1:6" ht="12.75">
      <c r="A228" s="23" t="s">
        <v>154</v>
      </c>
      <c r="B228" s="55">
        <v>1.2</v>
      </c>
      <c r="C228" s="55">
        <v>1.3</v>
      </c>
      <c r="D228" s="63">
        <f t="shared" si="16"/>
        <v>0.10000000000000009</v>
      </c>
      <c r="E228" s="63">
        <f t="shared" si="17"/>
        <v>8.33</v>
      </c>
      <c r="F228" s="18"/>
    </row>
    <row r="229" spans="1:6" ht="12.75">
      <c r="A229" s="23" t="s">
        <v>155</v>
      </c>
      <c r="B229" s="55">
        <v>1.2</v>
      </c>
      <c r="C229" s="55">
        <v>1.3</v>
      </c>
      <c r="D229" s="63">
        <f t="shared" si="16"/>
        <v>0.10000000000000009</v>
      </c>
      <c r="E229" s="63">
        <f t="shared" si="17"/>
        <v>8.33</v>
      </c>
      <c r="F229" s="18"/>
    </row>
    <row r="230" spans="1:6" ht="12.75">
      <c r="A230" s="23"/>
      <c r="B230" s="55"/>
      <c r="C230" s="55"/>
      <c r="D230" s="63"/>
      <c r="E230" s="63"/>
      <c r="F230" s="18"/>
    </row>
    <row r="231" spans="1:6" ht="25.5">
      <c r="A231" s="35" t="s">
        <v>158</v>
      </c>
      <c r="B231" s="55"/>
      <c r="C231" s="55"/>
      <c r="D231" s="63"/>
      <c r="E231" s="63"/>
      <c r="F231" s="18"/>
    </row>
    <row r="232" spans="1:6" ht="12.75">
      <c r="A232" s="23"/>
      <c r="B232" s="55"/>
      <c r="C232" s="55"/>
      <c r="D232" s="63"/>
      <c r="E232" s="63"/>
      <c r="F232" s="18"/>
    </row>
    <row r="233" spans="1:6" ht="12.75">
      <c r="A233" s="22" t="s">
        <v>145</v>
      </c>
      <c r="B233" s="55"/>
      <c r="C233" s="55"/>
      <c r="D233" s="63"/>
      <c r="E233" s="63"/>
      <c r="F233" s="18"/>
    </row>
    <row r="234" spans="1:6" ht="12.75">
      <c r="A234" s="23" t="s">
        <v>159</v>
      </c>
      <c r="B234" s="55">
        <v>7</v>
      </c>
      <c r="C234" s="55">
        <v>7.3</v>
      </c>
      <c r="D234" s="63">
        <f aca="true" t="shared" si="18" ref="D234:D243">SUM(C234-B234)</f>
        <v>0.2999999999999998</v>
      </c>
      <c r="E234" s="63">
        <f aca="true" t="shared" si="19" ref="E234:E243">+ROUND(+D234/B234*100,2)</f>
        <v>4.29</v>
      </c>
      <c r="F234" s="18"/>
    </row>
    <row r="235" spans="1:6" ht="12.75">
      <c r="A235" s="23" t="s">
        <v>160</v>
      </c>
      <c r="B235" s="55">
        <v>18.6</v>
      </c>
      <c r="C235" s="55">
        <v>19.5</v>
      </c>
      <c r="D235" s="63">
        <f t="shared" si="18"/>
        <v>0.8999999999999986</v>
      </c>
      <c r="E235" s="63">
        <f t="shared" si="19"/>
        <v>4.84</v>
      </c>
      <c r="F235" s="18"/>
    </row>
    <row r="236" spans="1:6" ht="12.75" customHeight="1">
      <c r="A236" s="77" t="s">
        <v>161</v>
      </c>
      <c r="B236" s="55">
        <v>18.6</v>
      </c>
      <c r="C236" s="55">
        <v>19.5</v>
      </c>
      <c r="D236" s="63">
        <f t="shared" si="18"/>
        <v>0.8999999999999986</v>
      </c>
      <c r="E236" s="63">
        <f t="shared" si="19"/>
        <v>4.84</v>
      </c>
      <c r="F236" s="18"/>
    </row>
    <row r="237" spans="1:6" ht="12.75">
      <c r="A237" s="77"/>
      <c r="B237" s="55"/>
      <c r="C237" s="55"/>
      <c r="D237" s="63"/>
      <c r="E237" s="63"/>
      <c r="F237" s="18"/>
    </row>
    <row r="238" spans="1:6" ht="12.75">
      <c r="A238" s="77"/>
      <c r="B238" s="55"/>
      <c r="C238" s="55"/>
      <c r="D238" s="63"/>
      <c r="E238" s="63"/>
      <c r="F238" s="18"/>
    </row>
    <row r="239" spans="1:6" ht="12.75">
      <c r="A239" s="23" t="s">
        <v>162</v>
      </c>
      <c r="B239" s="55">
        <v>11.4</v>
      </c>
      <c r="C239" s="55">
        <v>12</v>
      </c>
      <c r="D239" s="63">
        <f t="shared" si="18"/>
        <v>0.5999999999999996</v>
      </c>
      <c r="E239" s="63">
        <f t="shared" si="19"/>
        <v>5.26</v>
      </c>
      <c r="F239" s="18"/>
    </row>
    <row r="240" spans="1:6" ht="12.75">
      <c r="A240" s="27" t="s">
        <v>163</v>
      </c>
      <c r="B240" s="55">
        <v>7.7</v>
      </c>
      <c r="C240" s="55">
        <v>8.1</v>
      </c>
      <c r="D240" s="63">
        <f t="shared" si="18"/>
        <v>0.39999999999999947</v>
      </c>
      <c r="E240" s="63">
        <f t="shared" si="19"/>
        <v>5.19</v>
      </c>
      <c r="F240" s="18"/>
    </row>
    <row r="241" spans="1:6" ht="12.75">
      <c r="A241" s="29" t="s">
        <v>164</v>
      </c>
      <c r="B241" s="55">
        <v>5.4</v>
      </c>
      <c r="C241" s="55">
        <v>5.6</v>
      </c>
      <c r="D241" s="63">
        <f t="shared" si="18"/>
        <v>0.1999999999999993</v>
      </c>
      <c r="E241" s="63">
        <f t="shared" si="19"/>
        <v>3.7</v>
      </c>
      <c r="F241" s="18"/>
    </row>
    <row r="242" spans="1:6" ht="12.75">
      <c r="A242" s="29" t="s">
        <v>165</v>
      </c>
      <c r="B242" s="55">
        <v>2.9</v>
      </c>
      <c r="C242" s="55">
        <v>3.1</v>
      </c>
      <c r="D242" s="63">
        <f t="shared" si="18"/>
        <v>0.20000000000000018</v>
      </c>
      <c r="E242" s="63">
        <f t="shared" si="19"/>
        <v>6.9</v>
      </c>
      <c r="F242" s="18"/>
    </row>
    <row r="243" spans="1:6" ht="12.75">
      <c r="A243" s="29" t="s">
        <v>166</v>
      </c>
      <c r="B243" s="55">
        <v>1.1</v>
      </c>
      <c r="C243" s="55">
        <v>1.2</v>
      </c>
      <c r="D243" s="63">
        <f t="shared" si="18"/>
        <v>0.09999999999999987</v>
      </c>
      <c r="E243" s="63">
        <f t="shared" si="19"/>
        <v>9.09</v>
      </c>
      <c r="F243" s="18"/>
    </row>
    <row r="244" spans="1:6" ht="12.75">
      <c r="A244" s="22"/>
      <c r="B244" s="55"/>
      <c r="C244" s="55"/>
      <c r="D244" s="63"/>
      <c r="E244" s="63"/>
      <c r="F244" s="18"/>
    </row>
    <row r="245" spans="1:6" ht="12.75">
      <c r="A245" s="22" t="s">
        <v>156</v>
      </c>
      <c r="B245" s="55"/>
      <c r="C245" s="55"/>
      <c r="D245" s="63"/>
      <c r="E245" s="63"/>
      <c r="F245" s="18"/>
    </row>
    <row r="246" spans="1:6" ht="12.75">
      <c r="A246" s="23" t="s">
        <v>159</v>
      </c>
      <c r="B246" s="55">
        <v>3.7</v>
      </c>
      <c r="C246" s="55">
        <v>3.9</v>
      </c>
      <c r="D246" s="63">
        <f aca="true" t="shared" si="20" ref="D246:D257">SUM(C246-B246)</f>
        <v>0.19999999999999973</v>
      </c>
      <c r="E246" s="63">
        <f aca="true" t="shared" si="21" ref="E246:E257">+ROUND(+D246/B246*100,2)</f>
        <v>5.41</v>
      </c>
      <c r="F246" s="18"/>
    </row>
    <row r="247" spans="1:6" ht="12.75">
      <c r="A247" s="23" t="s">
        <v>167</v>
      </c>
      <c r="B247" s="55">
        <v>2.7</v>
      </c>
      <c r="C247" s="55">
        <v>2.8</v>
      </c>
      <c r="D247" s="63">
        <f t="shared" si="20"/>
        <v>0.09999999999999964</v>
      </c>
      <c r="E247" s="63">
        <f t="shared" si="21"/>
        <v>3.7</v>
      </c>
      <c r="F247" s="18"/>
    </row>
    <row r="248" spans="1:6" ht="12.75">
      <c r="A248" s="23" t="s">
        <v>160</v>
      </c>
      <c r="B248" s="55">
        <v>9.3</v>
      </c>
      <c r="C248" s="55">
        <v>9.8</v>
      </c>
      <c r="D248" s="63">
        <f t="shared" si="20"/>
        <v>0.5</v>
      </c>
      <c r="E248" s="63">
        <f t="shared" si="21"/>
        <v>5.38</v>
      </c>
      <c r="F248" s="18"/>
    </row>
    <row r="249" spans="1:6" ht="12.75">
      <c r="A249" s="77" t="s">
        <v>168</v>
      </c>
      <c r="B249" s="55">
        <v>9.3</v>
      </c>
      <c r="C249" s="55">
        <v>9.8</v>
      </c>
      <c r="D249" s="63">
        <f t="shared" si="20"/>
        <v>0.5</v>
      </c>
      <c r="E249" s="63">
        <f t="shared" si="21"/>
        <v>5.38</v>
      </c>
      <c r="F249" s="18"/>
    </row>
    <row r="250" spans="1:6" ht="12.75">
      <c r="A250" s="77"/>
      <c r="B250" s="55"/>
      <c r="C250" s="55"/>
      <c r="D250" s="63"/>
      <c r="E250" s="63"/>
      <c r="F250" s="18"/>
    </row>
    <row r="251" spans="1:6" ht="12.75">
      <c r="A251" s="77"/>
      <c r="B251" s="55"/>
      <c r="C251" s="55"/>
      <c r="D251" s="63"/>
      <c r="E251" s="63"/>
      <c r="F251" s="18"/>
    </row>
    <row r="252" spans="1:6" ht="12.75">
      <c r="A252" s="23" t="s">
        <v>162</v>
      </c>
      <c r="B252" s="55">
        <v>5.8</v>
      </c>
      <c r="C252" s="55">
        <v>6.1</v>
      </c>
      <c r="D252" s="63">
        <f t="shared" si="20"/>
        <v>0.2999999999999998</v>
      </c>
      <c r="E252" s="63">
        <f t="shared" si="21"/>
        <v>5.17</v>
      </c>
      <c r="F252" s="18"/>
    </row>
    <row r="253" spans="1:6" ht="12.75">
      <c r="A253" s="27" t="s">
        <v>163</v>
      </c>
      <c r="B253" s="55">
        <v>5.2</v>
      </c>
      <c r="C253" s="55">
        <v>5.5</v>
      </c>
      <c r="D253" s="63">
        <f t="shared" si="20"/>
        <v>0.2999999999999998</v>
      </c>
      <c r="E253" s="63">
        <f t="shared" si="21"/>
        <v>5.77</v>
      </c>
      <c r="F253" s="18"/>
    </row>
    <row r="254" spans="1:6" ht="12.75">
      <c r="A254" s="37" t="s">
        <v>169</v>
      </c>
      <c r="B254" s="55">
        <v>9.3</v>
      </c>
      <c r="C254" s="55">
        <v>9.8</v>
      </c>
      <c r="D254" s="63">
        <f t="shared" si="20"/>
        <v>0.5</v>
      </c>
      <c r="E254" s="63">
        <f t="shared" si="21"/>
        <v>5.38</v>
      </c>
      <c r="F254" s="18"/>
    </row>
    <row r="255" spans="1:6" ht="12.75">
      <c r="A255" s="29" t="s">
        <v>164</v>
      </c>
      <c r="B255" s="55">
        <v>3.6</v>
      </c>
      <c r="C255" s="55">
        <v>3.8</v>
      </c>
      <c r="D255" s="63">
        <f t="shared" si="20"/>
        <v>0.19999999999999973</v>
      </c>
      <c r="E255" s="63">
        <f t="shared" si="21"/>
        <v>5.56</v>
      </c>
      <c r="F255" s="18"/>
    </row>
    <row r="256" spans="1:6" ht="12.75">
      <c r="A256" s="29" t="s">
        <v>165</v>
      </c>
      <c r="B256" s="55">
        <v>2.1</v>
      </c>
      <c r="C256" s="55">
        <v>2.2</v>
      </c>
      <c r="D256" s="63">
        <f t="shared" si="20"/>
        <v>0.10000000000000009</v>
      </c>
      <c r="E256" s="63">
        <f t="shared" si="21"/>
        <v>4.76</v>
      </c>
      <c r="F256" s="18"/>
    </row>
    <row r="257" spans="1:6" ht="12.75">
      <c r="A257" s="29" t="s">
        <v>166</v>
      </c>
      <c r="B257" s="55">
        <v>1.1</v>
      </c>
      <c r="C257" s="55">
        <v>1.1</v>
      </c>
      <c r="D257" s="63">
        <f t="shared" si="20"/>
        <v>0</v>
      </c>
      <c r="E257" s="63">
        <f t="shared" si="21"/>
        <v>0</v>
      </c>
      <c r="F257" s="18"/>
    </row>
    <row r="258" spans="1:6" ht="12.75">
      <c r="A258" s="29"/>
      <c r="B258" s="55"/>
      <c r="C258" s="55"/>
      <c r="D258" s="63"/>
      <c r="E258" s="63"/>
      <c r="F258" s="18"/>
    </row>
    <row r="259" spans="1:6" ht="12.75">
      <c r="A259" s="22" t="s">
        <v>157</v>
      </c>
      <c r="B259" s="55"/>
      <c r="C259" s="55"/>
      <c r="D259" s="63"/>
      <c r="E259" s="63"/>
      <c r="F259" s="18"/>
    </row>
    <row r="260" spans="1:6" ht="12.75">
      <c r="A260" s="23" t="s">
        <v>159</v>
      </c>
      <c r="B260" s="55">
        <v>1.2</v>
      </c>
      <c r="C260" s="55">
        <v>1.3</v>
      </c>
      <c r="D260" s="63">
        <f>SUM(C260-B260)</f>
        <v>0.10000000000000009</v>
      </c>
      <c r="E260" s="63">
        <f>+ROUND(+D260/B260*100,2)</f>
        <v>8.33</v>
      </c>
      <c r="F260" s="18"/>
    </row>
    <row r="261" spans="1:6" ht="12.75">
      <c r="A261" s="23" t="s">
        <v>167</v>
      </c>
      <c r="B261" s="55">
        <v>1.2</v>
      </c>
      <c r="C261" s="55">
        <v>1.3</v>
      </c>
      <c r="D261" s="63">
        <f>SUM(C261-B261)</f>
        <v>0.10000000000000009</v>
      </c>
      <c r="E261" s="63">
        <f>+ROUND(+D261/B261*100,2)</f>
        <v>8.33</v>
      </c>
      <c r="F261" s="18"/>
    </row>
    <row r="262" spans="1:6" ht="12.75">
      <c r="A262" s="23" t="s">
        <v>160</v>
      </c>
      <c r="B262" s="55">
        <v>3.6</v>
      </c>
      <c r="C262" s="55">
        <v>3.8</v>
      </c>
      <c r="D262" s="63">
        <f>SUM(C262-B262)</f>
        <v>0.19999999999999973</v>
      </c>
      <c r="E262" s="63">
        <f>+ROUND(+D262/B262*100,2)</f>
        <v>5.56</v>
      </c>
      <c r="F262" s="18"/>
    </row>
    <row r="263" spans="1:6" ht="12.75" customHeight="1">
      <c r="A263" s="77" t="s">
        <v>170</v>
      </c>
      <c r="B263" s="55">
        <v>3.6</v>
      </c>
      <c r="C263" s="55">
        <v>3.8</v>
      </c>
      <c r="D263" s="63">
        <f>SUM(C263-B263)</f>
        <v>0.19999999999999973</v>
      </c>
      <c r="E263" s="63">
        <f>+ROUND(+D263/B263*100,2)</f>
        <v>5.56</v>
      </c>
      <c r="F263" s="18"/>
    </row>
    <row r="264" spans="1:6" ht="12.75">
      <c r="A264" s="77"/>
      <c r="B264" s="55"/>
      <c r="C264" s="55"/>
      <c r="D264" s="63"/>
      <c r="E264" s="63"/>
      <c r="F264" s="18"/>
    </row>
    <row r="265" spans="1:6" ht="12.75">
      <c r="A265" s="77"/>
      <c r="B265" s="55"/>
      <c r="C265" s="55"/>
      <c r="D265" s="63"/>
      <c r="E265" s="63"/>
      <c r="F265" s="18"/>
    </row>
    <row r="266" spans="1:6" ht="12.75">
      <c r="A266" s="23" t="s">
        <v>162</v>
      </c>
      <c r="B266" s="55">
        <v>3.6</v>
      </c>
      <c r="C266" s="55">
        <v>3.8</v>
      </c>
      <c r="D266" s="63">
        <f aca="true" t="shared" si="22" ref="D266:D271">SUM(C266-B266)</f>
        <v>0.19999999999999973</v>
      </c>
      <c r="E266" s="63">
        <f aca="true" t="shared" si="23" ref="E266:E271">+ROUND(+D266/B266*100,2)</f>
        <v>5.56</v>
      </c>
      <c r="F266" s="18"/>
    </row>
    <row r="267" spans="1:6" ht="12.75">
      <c r="A267" s="27" t="s">
        <v>163</v>
      </c>
      <c r="B267" s="55">
        <v>3.6</v>
      </c>
      <c r="C267" s="55">
        <v>3.8</v>
      </c>
      <c r="D267" s="63">
        <f t="shared" si="22"/>
        <v>0.19999999999999973</v>
      </c>
      <c r="E267" s="63">
        <f t="shared" si="23"/>
        <v>5.56</v>
      </c>
      <c r="F267" s="18"/>
    </row>
    <row r="268" spans="1:6" ht="12.75">
      <c r="A268" s="37" t="s">
        <v>169</v>
      </c>
      <c r="B268" s="55">
        <v>3.6</v>
      </c>
      <c r="C268" s="55">
        <v>3.8</v>
      </c>
      <c r="D268" s="63">
        <f t="shared" si="22"/>
        <v>0.19999999999999973</v>
      </c>
      <c r="E268" s="63">
        <f t="shared" si="23"/>
        <v>5.56</v>
      </c>
      <c r="F268" s="18"/>
    </row>
    <row r="269" spans="1:6" ht="12.75">
      <c r="A269" s="29" t="s">
        <v>164</v>
      </c>
      <c r="B269" s="55">
        <v>3.6</v>
      </c>
      <c r="C269" s="55">
        <v>3.8</v>
      </c>
      <c r="D269" s="63">
        <f t="shared" si="22"/>
        <v>0.19999999999999973</v>
      </c>
      <c r="E269" s="63">
        <f t="shared" si="23"/>
        <v>5.56</v>
      </c>
      <c r="F269" s="18"/>
    </row>
    <row r="270" spans="1:6" ht="12.75">
      <c r="A270" s="29" t="s">
        <v>165</v>
      </c>
      <c r="B270" s="55">
        <v>1.2</v>
      </c>
      <c r="C270" s="55">
        <v>1.3</v>
      </c>
      <c r="D270" s="63">
        <f t="shared" si="22"/>
        <v>0.10000000000000009</v>
      </c>
      <c r="E270" s="63">
        <f t="shared" si="23"/>
        <v>8.33</v>
      </c>
      <c r="F270" s="18"/>
    </row>
    <row r="271" spans="1:6" ht="12.75">
      <c r="A271" s="29" t="s">
        <v>166</v>
      </c>
      <c r="B271" s="55">
        <v>0.5</v>
      </c>
      <c r="C271" s="55">
        <v>0.5</v>
      </c>
      <c r="D271" s="63">
        <f t="shared" si="22"/>
        <v>0</v>
      </c>
      <c r="E271" s="63">
        <f t="shared" si="23"/>
        <v>0</v>
      </c>
      <c r="F271" s="18"/>
    </row>
    <row r="272" spans="1:6" ht="12.75">
      <c r="A272" s="25"/>
      <c r="B272" s="55"/>
      <c r="C272" s="55"/>
      <c r="D272" s="63"/>
      <c r="E272" s="63"/>
      <c r="F272" s="18"/>
    </row>
    <row r="273" spans="1:6" ht="25.5">
      <c r="A273" s="42" t="s">
        <v>171</v>
      </c>
      <c r="B273" s="55"/>
      <c r="C273" s="55"/>
      <c r="D273" s="63"/>
      <c r="E273" s="63"/>
      <c r="F273" s="18"/>
    </row>
    <row r="274" spans="1:6" ht="12.75">
      <c r="A274" s="42"/>
      <c r="B274" s="55"/>
      <c r="C274" s="55"/>
      <c r="D274" s="63"/>
      <c r="E274" s="63"/>
      <c r="F274" s="18"/>
    </row>
    <row r="275" spans="1:6" ht="12.75">
      <c r="A275" s="42" t="s">
        <v>145</v>
      </c>
      <c r="B275" s="55"/>
      <c r="C275" s="55"/>
      <c r="D275" s="63"/>
      <c r="E275" s="63"/>
      <c r="F275" s="18"/>
    </row>
    <row r="276" spans="1:6" ht="12.75">
      <c r="A276" s="43" t="s">
        <v>172</v>
      </c>
      <c r="B276" s="55">
        <v>6.9</v>
      </c>
      <c r="C276" s="55">
        <v>7.2</v>
      </c>
      <c r="D276" s="63">
        <f aca="true" t="shared" si="24" ref="D276:D286">SUM(C276-B276)</f>
        <v>0.2999999999999998</v>
      </c>
      <c r="E276" s="63">
        <f aca="true" t="shared" si="25" ref="E276:E286">+ROUND(+D276/B276*100,2)</f>
        <v>4.35</v>
      </c>
      <c r="F276" s="18"/>
    </row>
    <row r="277" spans="1:6" ht="12.75">
      <c r="A277" s="43" t="s">
        <v>173</v>
      </c>
      <c r="B277" s="55">
        <v>4.4</v>
      </c>
      <c r="C277" s="55">
        <v>4.6</v>
      </c>
      <c r="D277" s="63">
        <f t="shared" si="24"/>
        <v>0.1999999999999993</v>
      </c>
      <c r="E277" s="63">
        <f t="shared" si="25"/>
        <v>4.55</v>
      </c>
      <c r="F277" s="18"/>
    </row>
    <row r="278" spans="1:6" ht="12.75">
      <c r="A278" s="43" t="s">
        <v>174</v>
      </c>
      <c r="B278" s="55">
        <v>6.9</v>
      </c>
      <c r="C278" s="55">
        <v>7.2</v>
      </c>
      <c r="D278" s="63">
        <f t="shared" si="24"/>
        <v>0.2999999999999998</v>
      </c>
      <c r="E278" s="63">
        <f t="shared" si="25"/>
        <v>4.35</v>
      </c>
      <c r="F278" s="18"/>
    </row>
    <row r="279" spans="1:6" ht="12.75">
      <c r="A279" s="43" t="s">
        <v>175</v>
      </c>
      <c r="B279" s="55">
        <v>24.7</v>
      </c>
      <c r="C279" s="55">
        <v>25.9</v>
      </c>
      <c r="D279" s="63">
        <f t="shared" si="24"/>
        <v>1.1999999999999993</v>
      </c>
      <c r="E279" s="63">
        <f t="shared" si="25"/>
        <v>4.86</v>
      </c>
      <c r="F279" s="18"/>
    </row>
    <row r="280" spans="1:6" ht="12.75">
      <c r="A280" s="43" t="s">
        <v>176</v>
      </c>
      <c r="B280" s="55">
        <v>20.2</v>
      </c>
      <c r="C280" s="55">
        <v>21.2</v>
      </c>
      <c r="D280" s="63">
        <f t="shared" si="24"/>
        <v>1</v>
      </c>
      <c r="E280" s="63">
        <f t="shared" si="25"/>
        <v>4.95</v>
      </c>
      <c r="F280" s="18"/>
    </row>
    <row r="281" spans="1:6" ht="12.75">
      <c r="A281" s="43" t="s">
        <v>177</v>
      </c>
      <c r="B281" s="55">
        <v>19.7</v>
      </c>
      <c r="C281" s="55">
        <v>20.7</v>
      </c>
      <c r="D281" s="63">
        <f t="shared" si="24"/>
        <v>1</v>
      </c>
      <c r="E281" s="63">
        <f t="shared" si="25"/>
        <v>5.08</v>
      </c>
      <c r="F281" s="18"/>
    </row>
    <row r="282" spans="1:6" ht="12.75">
      <c r="A282" s="43" t="s">
        <v>178</v>
      </c>
      <c r="B282" s="55">
        <v>15.7</v>
      </c>
      <c r="C282" s="55">
        <v>16.5</v>
      </c>
      <c r="D282" s="63">
        <f t="shared" si="24"/>
        <v>0.8000000000000007</v>
      </c>
      <c r="E282" s="63">
        <f t="shared" si="25"/>
        <v>5.1</v>
      </c>
      <c r="F282" s="18"/>
    </row>
    <row r="283" spans="1:6" ht="12.75">
      <c r="A283" s="43" t="s">
        <v>179</v>
      </c>
      <c r="B283" s="55">
        <v>5.8</v>
      </c>
      <c r="C283" s="55">
        <v>6.1</v>
      </c>
      <c r="D283" s="63">
        <f t="shared" si="24"/>
        <v>0.2999999999999998</v>
      </c>
      <c r="E283" s="63">
        <f t="shared" si="25"/>
        <v>5.17</v>
      </c>
      <c r="F283" s="18"/>
    </row>
    <row r="284" spans="1:6" ht="12.75">
      <c r="A284" s="43" t="s">
        <v>180</v>
      </c>
      <c r="B284" s="55">
        <v>1.1</v>
      </c>
      <c r="C284" s="55">
        <v>1.2</v>
      </c>
      <c r="D284" s="63">
        <f t="shared" si="24"/>
        <v>0.09999999999999987</v>
      </c>
      <c r="E284" s="63">
        <f t="shared" si="25"/>
        <v>9.09</v>
      </c>
      <c r="F284" s="18"/>
    </row>
    <row r="285" spans="1:6" ht="12.75">
      <c r="A285" s="43" t="s">
        <v>181</v>
      </c>
      <c r="B285" s="55">
        <v>9</v>
      </c>
      <c r="C285" s="55">
        <v>9.5</v>
      </c>
      <c r="D285" s="63">
        <f t="shared" si="24"/>
        <v>0.5</v>
      </c>
      <c r="E285" s="63">
        <f t="shared" si="25"/>
        <v>5.56</v>
      </c>
      <c r="F285" s="18"/>
    </row>
    <row r="286" spans="1:6" ht="12.75">
      <c r="A286" s="43" t="s">
        <v>182</v>
      </c>
      <c r="B286" s="55">
        <v>44.9</v>
      </c>
      <c r="C286" s="55">
        <v>47.1</v>
      </c>
      <c r="D286" s="63">
        <f t="shared" si="24"/>
        <v>2.200000000000003</v>
      </c>
      <c r="E286" s="63">
        <f t="shared" si="25"/>
        <v>4.9</v>
      </c>
      <c r="F286" s="18"/>
    </row>
    <row r="287" spans="1:6" ht="12.75">
      <c r="A287" s="42"/>
      <c r="B287" s="55"/>
      <c r="C287" s="55"/>
      <c r="D287" s="63"/>
      <c r="E287" s="63"/>
      <c r="F287" s="18"/>
    </row>
    <row r="288" spans="1:6" ht="12.75">
      <c r="A288" s="22" t="s">
        <v>156</v>
      </c>
      <c r="B288" s="55"/>
      <c r="C288" s="55"/>
      <c r="D288" s="63"/>
      <c r="E288" s="63"/>
      <c r="F288" s="18"/>
    </row>
    <row r="289" spans="1:6" ht="12.75">
      <c r="A289" s="43" t="s">
        <v>172</v>
      </c>
      <c r="B289" s="55">
        <v>5.2</v>
      </c>
      <c r="C289" s="55">
        <v>5.5</v>
      </c>
      <c r="D289" s="63">
        <f aca="true" t="shared" si="26" ref="D289:D296">SUM(C289-B289)</f>
        <v>0.2999999999999998</v>
      </c>
      <c r="E289" s="63">
        <f aca="true" t="shared" si="27" ref="E289:E296">+ROUND(+D289/B289*100,2)</f>
        <v>5.77</v>
      </c>
      <c r="F289" s="18"/>
    </row>
    <row r="290" spans="1:6" ht="12.75">
      <c r="A290" s="43" t="s">
        <v>173</v>
      </c>
      <c r="B290" s="55">
        <v>4.4</v>
      </c>
      <c r="C290" s="55">
        <v>4.6</v>
      </c>
      <c r="D290" s="63">
        <f t="shared" si="26"/>
        <v>0.1999999999999993</v>
      </c>
      <c r="E290" s="63">
        <f t="shared" si="27"/>
        <v>4.55</v>
      </c>
      <c r="F290" s="18"/>
    </row>
    <row r="291" spans="1:6" ht="12.75">
      <c r="A291" s="43" t="s">
        <v>174</v>
      </c>
      <c r="B291" s="55">
        <v>6.9</v>
      </c>
      <c r="C291" s="55">
        <v>7.2</v>
      </c>
      <c r="D291" s="63">
        <f t="shared" si="26"/>
        <v>0.2999999999999998</v>
      </c>
      <c r="E291" s="63">
        <f t="shared" si="27"/>
        <v>4.35</v>
      </c>
      <c r="F291" s="18"/>
    </row>
    <row r="292" spans="1:6" ht="12.75">
      <c r="A292" s="43" t="s">
        <v>179</v>
      </c>
      <c r="B292" s="55">
        <v>4.1</v>
      </c>
      <c r="C292" s="55">
        <v>4.4</v>
      </c>
      <c r="D292" s="63">
        <f t="shared" si="26"/>
        <v>0.3000000000000007</v>
      </c>
      <c r="E292" s="63">
        <f t="shared" si="27"/>
        <v>7.32</v>
      </c>
      <c r="F292" s="18"/>
    </row>
    <row r="293" spans="1:6" ht="12.75">
      <c r="A293" s="43" t="s">
        <v>183</v>
      </c>
      <c r="B293" s="55">
        <v>3.7</v>
      </c>
      <c r="C293" s="55">
        <v>3.9</v>
      </c>
      <c r="D293" s="63">
        <f t="shared" si="26"/>
        <v>0.19999999999999973</v>
      </c>
      <c r="E293" s="63">
        <f t="shared" si="27"/>
        <v>5.41</v>
      </c>
      <c r="F293" s="18"/>
    </row>
    <row r="294" spans="1:6" ht="12.75">
      <c r="A294" s="43" t="s">
        <v>180</v>
      </c>
      <c r="B294" s="55">
        <v>1.1</v>
      </c>
      <c r="C294" s="55">
        <v>1.2</v>
      </c>
      <c r="D294" s="63">
        <f t="shared" si="26"/>
        <v>0.09999999999999987</v>
      </c>
      <c r="E294" s="63">
        <f t="shared" si="27"/>
        <v>9.09</v>
      </c>
      <c r="F294" s="18"/>
    </row>
    <row r="295" spans="1:6" ht="12.75">
      <c r="A295" s="43" t="s">
        <v>181</v>
      </c>
      <c r="B295" s="55">
        <v>9</v>
      </c>
      <c r="C295" s="55">
        <v>9.5</v>
      </c>
      <c r="D295" s="63">
        <f t="shared" si="26"/>
        <v>0.5</v>
      </c>
      <c r="E295" s="63">
        <f t="shared" si="27"/>
        <v>5.56</v>
      </c>
      <c r="F295" s="18"/>
    </row>
    <row r="296" spans="1:6" ht="12.75">
      <c r="A296" s="43" t="s">
        <v>184</v>
      </c>
      <c r="B296" s="55">
        <v>33.7</v>
      </c>
      <c r="C296" s="55">
        <v>35.4</v>
      </c>
      <c r="D296" s="63">
        <f t="shared" si="26"/>
        <v>1.6999999999999957</v>
      </c>
      <c r="E296" s="63">
        <f t="shared" si="27"/>
        <v>5.04</v>
      </c>
      <c r="F296" s="18"/>
    </row>
    <row r="297" spans="1:6" ht="12.75">
      <c r="A297" s="43"/>
      <c r="B297" s="55"/>
      <c r="C297" s="55"/>
      <c r="D297" s="63"/>
      <c r="E297" s="63"/>
      <c r="F297" s="18"/>
    </row>
    <row r="298" spans="1:6" ht="12.75">
      <c r="A298" s="22" t="s">
        <v>157</v>
      </c>
      <c r="B298" s="55"/>
      <c r="C298" s="55"/>
      <c r="D298" s="63"/>
      <c r="E298" s="63"/>
      <c r="F298" s="18"/>
    </row>
    <row r="299" spans="1:6" ht="12.75">
      <c r="A299" s="43" t="s">
        <v>172</v>
      </c>
      <c r="B299" s="55">
        <v>1.9</v>
      </c>
      <c r="C299" s="55">
        <v>2</v>
      </c>
      <c r="D299" s="63">
        <f aca="true" t="shared" si="28" ref="D299:D304">SUM(C299-B299)</f>
        <v>0.10000000000000009</v>
      </c>
      <c r="E299" s="63">
        <f aca="true" t="shared" si="29" ref="E299:E304">+ROUND(+D299/B299*100,2)</f>
        <v>5.26</v>
      </c>
      <c r="F299" s="18"/>
    </row>
    <row r="300" spans="1:6" ht="12.75">
      <c r="A300" s="43" t="s">
        <v>173</v>
      </c>
      <c r="B300" s="55">
        <v>1.9</v>
      </c>
      <c r="C300" s="55">
        <v>2</v>
      </c>
      <c r="D300" s="63">
        <f t="shared" si="28"/>
        <v>0.10000000000000009</v>
      </c>
      <c r="E300" s="63">
        <f t="shared" si="29"/>
        <v>5.26</v>
      </c>
      <c r="F300" s="18"/>
    </row>
    <row r="301" spans="1:6" ht="12.75">
      <c r="A301" s="43" t="s">
        <v>174</v>
      </c>
      <c r="B301" s="55">
        <v>1.9</v>
      </c>
      <c r="C301" s="55">
        <v>2</v>
      </c>
      <c r="D301" s="63">
        <f t="shared" si="28"/>
        <v>0.10000000000000009</v>
      </c>
      <c r="E301" s="63">
        <f t="shared" si="29"/>
        <v>5.26</v>
      </c>
      <c r="F301" s="18"/>
    </row>
    <row r="302" spans="1:6" ht="12.75">
      <c r="A302" s="43" t="s">
        <v>179</v>
      </c>
      <c r="B302" s="55">
        <v>1.9</v>
      </c>
      <c r="C302" s="55">
        <v>2</v>
      </c>
      <c r="D302" s="63">
        <f t="shared" si="28"/>
        <v>0.10000000000000009</v>
      </c>
      <c r="E302" s="63">
        <f t="shared" si="29"/>
        <v>5.26</v>
      </c>
      <c r="F302" s="18"/>
    </row>
    <row r="303" spans="1:6" ht="12.75">
      <c r="A303" s="43" t="s">
        <v>183</v>
      </c>
      <c r="B303" s="55">
        <v>1.9</v>
      </c>
      <c r="C303" s="55">
        <v>2</v>
      </c>
      <c r="D303" s="63">
        <f t="shared" si="28"/>
        <v>0.10000000000000009</v>
      </c>
      <c r="E303" s="63">
        <f t="shared" si="29"/>
        <v>5.26</v>
      </c>
      <c r="F303" s="18"/>
    </row>
    <row r="304" spans="1:6" ht="12.75">
      <c r="A304" s="43" t="s">
        <v>180</v>
      </c>
      <c r="B304" s="55">
        <v>1</v>
      </c>
      <c r="C304" s="55">
        <v>1.1</v>
      </c>
      <c r="D304" s="63">
        <f t="shared" si="28"/>
        <v>0.10000000000000009</v>
      </c>
      <c r="E304" s="63">
        <f t="shared" si="29"/>
        <v>10</v>
      </c>
      <c r="F304" s="18"/>
    </row>
    <row r="305" spans="1:6" ht="12.75">
      <c r="A305" s="43"/>
      <c r="B305" s="55"/>
      <c r="C305" s="55"/>
      <c r="D305" s="63"/>
      <c r="E305" s="63"/>
      <c r="F305" s="18"/>
    </row>
    <row r="306" spans="1:6" ht="12.75">
      <c r="A306" s="42" t="s">
        <v>185</v>
      </c>
      <c r="B306" s="55"/>
      <c r="C306" s="55"/>
      <c r="D306" s="63"/>
      <c r="E306" s="63"/>
      <c r="F306" s="18"/>
    </row>
    <row r="307" spans="1:6" ht="12.75">
      <c r="A307" s="42"/>
      <c r="B307" s="55"/>
      <c r="C307" s="55"/>
      <c r="D307" s="63"/>
      <c r="E307" s="63"/>
      <c r="F307" s="18"/>
    </row>
    <row r="308" spans="1:6" ht="12.75">
      <c r="A308" s="42" t="s">
        <v>145</v>
      </c>
      <c r="B308" s="55"/>
      <c r="C308" s="55"/>
      <c r="D308" s="63"/>
      <c r="E308" s="63"/>
      <c r="F308" s="18"/>
    </row>
    <row r="309" spans="1:6" ht="12.75">
      <c r="A309" s="43" t="s">
        <v>186</v>
      </c>
      <c r="B309" s="55">
        <v>7.2</v>
      </c>
      <c r="C309" s="55">
        <v>7.6</v>
      </c>
      <c r="D309" s="63">
        <f>SUM(C309-B309)</f>
        <v>0.39999999999999947</v>
      </c>
      <c r="E309" s="63">
        <f>+ROUND(+D309/B309*100,2)</f>
        <v>5.56</v>
      </c>
      <c r="F309" s="18"/>
    </row>
    <row r="310" spans="1:6" ht="12.75">
      <c r="A310" s="43" t="s">
        <v>187</v>
      </c>
      <c r="B310" s="55">
        <v>18.7</v>
      </c>
      <c r="C310" s="55">
        <v>19.7</v>
      </c>
      <c r="D310" s="63">
        <f>SUM(C310-B310)</f>
        <v>1</v>
      </c>
      <c r="E310" s="63">
        <f>+ROUND(+D310/B310*100,2)</f>
        <v>5.35</v>
      </c>
      <c r="F310" s="18"/>
    </row>
    <row r="311" spans="1:6" ht="12.75">
      <c r="A311" s="43" t="s">
        <v>188</v>
      </c>
      <c r="B311" s="55">
        <v>10.3</v>
      </c>
      <c r="C311" s="55">
        <v>10.8</v>
      </c>
      <c r="D311" s="63">
        <f>SUM(C311-B311)</f>
        <v>0.5</v>
      </c>
      <c r="E311" s="63">
        <f>+ROUND(+D311/B311*100,2)</f>
        <v>4.85</v>
      </c>
      <c r="F311" s="18"/>
    </row>
    <row r="312" spans="1:6" ht="12.75">
      <c r="A312" s="43" t="s">
        <v>189</v>
      </c>
      <c r="B312" s="55">
        <v>10.3</v>
      </c>
      <c r="C312" s="55">
        <v>10.8</v>
      </c>
      <c r="D312" s="63">
        <f>SUM(C312-B312)</f>
        <v>0.5</v>
      </c>
      <c r="E312" s="63">
        <f>+ROUND(+D312/B312*100,2)</f>
        <v>4.85</v>
      </c>
      <c r="F312" s="18"/>
    </row>
    <row r="313" spans="1:6" ht="12.75">
      <c r="A313" s="43" t="s">
        <v>190</v>
      </c>
      <c r="B313" s="55">
        <v>10.3</v>
      </c>
      <c r="C313" s="55">
        <v>10.8</v>
      </c>
      <c r="D313" s="63">
        <f>SUM(C313-B313)</f>
        <v>0.5</v>
      </c>
      <c r="E313" s="63">
        <f>+ROUND(+D313/B313*100,2)</f>
        <v>4.85</v>
      </c>
      <c r="F313" s="18"/>
    </row>
    <row r="314" spans="1:6" ht="12.75">
      <c r="A314" s="42"/>
      <c r="B314" s="55"/>
      <c r="C314" s="55"/>
      <c r="D314" s="63"/>
      <c r="E314" s="63"/>
      <c r="F314" s="18"/>
    </row>
    <row r="315" spans="1:6" ht="12.75">
      <c r="A315" s="42" t="s">
        <v>191</v>
      </c>
      <c r="B315" s="55"/>
      <c r="C315" s="55"/>
      <c r="D315" s="63"/>
      <c r="E315" s="63"/>
      <c r="F315" s="18"/>
    </row>
    <row r="316" spans="1:6" ht="12.75">
      <c r="A316" s="43" t="s">
        <v>186</v>
      </c>
      <c r="B316" s="55">
        <v>6.7</v>
      </c>
      <c r="C316" s="55">
        <v>7</v>
      </c>
      <c r="D316" s="63">
        <f>SUM(C316-B316)</f>
        <v>0.2999999999999998</v>
      </c>
      <c r="E316" s="63">
        <f>+ROUND(+D316/B316*100,2)</f>
        <v>4.48</v>
      </c>
      <c r="F316" s="18"/>
    </row>
    <row r="317" spans="1:6" ht="12.75">
      <c r="A317" s="43" t="s">
        <v>187</v>
      </c>
      <c r="B317" s="55">
        <v>10</v>
      </c>
      <c r="C317" s="55">
        <v>10.5</v>
      </c>
      <c r="D317" s="63">
        <f>SUM(C317-B317)</f>
        <v>0.5</v>
      </c>
      <c r="E317" s="63">
        <f>+ROUND(+D317/B317*100,2)</f>
        <v>5</v>
      </c>
      <c r="F317" s="18"/>
    </row>
    <row r="318" spans="1:6" ht="12.75">
      <c r="A318" s="43" t="s">
        <v>188</v>
      </c>
      <c r="B318" s="55">
        <v>5.8</v>
      </c>
      <c r="C318" s="55">
        <v>6.1</v>
      </c>
      <c r="D318" s="63">
        <f>SUM(C318-B318)</f>
        <v>0.2999999999999998</v>
      </c>
      <c r="E318" s="63">
        <f>+ROUND(+D318/B318*100,2)</f>
        <v>5.17</v>
      </c>
      <c r="F318" s="18"/>
    </row>
    <row r="319" spans="1:6" ht="12.75">
      <c r="A319" s="43" t="s">
        <v>189</v>
      </c>
      <c r="B319" s="55">
        <v>5.8</v>
      </c>
      <c r="C319" s="55">
        <v>6.1</v>
      </c>
      <c r="D319" s="63">
        <f>SUM(C319-B319)</f>
        <v>0.2999999999999998</v>
      </c>
      <c r="E319" s="63">
        <f>+ROUND(+D319/B319*100,2)</f>
        <v>5.17</v>
      </c>
      <c r="F319" s="18"/>
    </row>
    <row r="320" spans="1:6" ht="12.75">
      <c r="A320" s="43" t="s">
        <v>190</v>
      </c>
      <c r="B320" s="55">
        <v>5.8</v>
      </c>
      <c r="C320" s="55">
        <v>6.1</v>
      </c>
      <c r="D320" s="63">
        <f>SUM(C320-B320)</f>
        <v>0.2999999999999998</v>
      </c>
      <c r="E320" s="63">
        <f>+ROUND(+D320/B320*100,2)</f>
        <v>5.17</v>
      </c>
      <c r="F320" s="18"/>
    </row>
    <row r="321" spans="1:6" ht="12.75">
      <c r="A321" s="42"/>
      <c r="B321" s="55"/>
      <c r="C321" s="55"/>
      <c r="D321" s="63"/>
      <c r="E321" s="63"/>
      <c r="F321" s="18"/>
    </row>
    <row r="322" spans="1:6" ht="12.75">
      <c r="A322" s="22" t="s">
        <v>156</v>
      </c>
      <c r="B322" s="55"/>
      <c r="C322" s="55"/>
      <c r="D322" s="63"/>
      <c r="E322" s="63"/>
      <c r="F322" s="18"/>
    </row>
    <row r="323" spans="1:6" ht="12.75">
      <c r="A323" s="43" t="s">
        <v>186</v>
      </c>
      <c r="B323" s="55">
        <v>6.7</v>
      </c>
      <c r="C323" s="55">
        <v>7</v>
      </c>
      <c r="D323" s="63">
        <f>SUM(C323-B323)</f>
        <v>0.2999999999999998</v>
      </c>
      <c r="E323" s="63">
        <f>+ROUND(+D323/B323*100,2)</f>
        <v>4.48</v>
      </c>
      <c r="F323" s="18"/>
    </row>
    <row r="324" spans="1:6" ht="12.75">
      <c r="A324" s="43" t="s">
        <v>187</v>
      </c>
      <c r="B324" s="55">
        <v>9.6</v>
      </c>
      <c r="C324" s="55">
        <v>10.1</v>
      </c>
      <c r="D324" s="63">
        <f>SUM(C324-B324)</f>
        <v>0.5</v>
      </c>
      <c r="E324" s="63">
        <f>+ROUND(+D324/B324*100,2)</f>
        <v>5.21</v>
      </c>
      <c r="F324" s="18"/>
    </row>
    <row r="325" spans="1:6" ht="12.75">
      <c r="A325" s="43" t="s">
        <v>188</v>
      </c>
      <c r="B325" s="55">
        <v>5.8</v>
      </c>
      <c r="C325" s="55">
        <v>6.1</v>
      </c>
      <c r="D325" s="63">
        <f>SUM(C325-B325)</f>
        <v>0.2999999999999998</v>
      </c>
      <c r="E325" s="63">
        <f>+ROUND(+D325/B325*100,2)</f>
        <v>5.17</v>
      </c>
      <c r="F325" s="18"/>
    </row>
    <row r="326" spans="1:6" ht="12.75">
      <c r="A326" s="43" t="s">
        <v>189</v>
      </c>
      <c r="B326" s="55">
        <v>5.8</v>
      </c>
      <c r="C326" s="55">
        <v>6.1</v>
      </c>
      <c r="D326" s="63">
        <f>SUM(C326-B326)</f>
        <v>0.2999999999999998</v>
      </c>
      <c r="E326" s="63">
        <f>+ROUND(+D326/B326*100,2)</f>
        <v>5.17</v>
      </c>
      <c r="F326" s="18"/>
    </row>
    <row r="327" spans="1:6" ht="12.75">
      <c r="A327" s="43" t="s">
        <v>190</v>
      </c>
      <c r="B327" s="55">
        <v>5.8</v>
      </c>
      <c r="C327" s="55">
        <v>6.1</v>
      </c>
      <c r="D327" s="63">
        <f>SUM(C327-B327)</f>
        <v>0.2999999999999998</v>
      </c>
      <c r="E327" s="63">
        <f>+ROUND(+D327/B327*100,2)</f>
        <v>5.17</v>
      </c>
      <c r="F327" s="18"/>
    </row>
    <row r="328" spans="1:6" ht="12.75">
      <c r="A328" s="42"/>
      <c r="B328" s="55"/>
      <c r="C328" s="55"/>
      <c r="D328" s="63"/>
      <c r="E328" s="63"/>
      <c r="F328" s="18"/>
    </row>
    <row r="329" spans="1:6" ht="12.75">
      <c r="A329" s="22" t="s">
        <v>157</v>
      </c>
      <c r="B329" s="55"/>
      <c r="C329" s="55"/>
      <c r="D329" s="63"/>
      <c r="E329" s="63"/>
      <c r="F329" s="18"/>
    </row>
    <row r="330" spans="1:6" ht="12.75">
      <c r="A330" s="43" t="s">
        <v>186</v>
      </c>
      <c r="B330" s="55">
        <v>3.7</v>
      </c>
      <c r="C330" s="55">
        <v>3.9</v>
      </c>
      <c r="D330" s="63">
        <f>SUM(C330-B330)</f>
        <v>0.19999999999999973</v>
      </c>
      <c r="E330" s="63">
        <f>+ROUND(+D330/B330*100,2)</f>
        <v>5.41</v>
      </c>
      <c r="F330" s="18"/>
    </row>
    <row r="331" spans="1:6" ht="12.75">
      <c r="A331" s="43" t="s">
        <v>187</v>
      </c>
      <c r="B331" s="55">
        <v>5.8</v>
      </c>
      <c r="C331" s="55">
        <v>6.1</v>
      </c>
      <c r="D331" s="63">
        <f>SUM(C331-B331)</f>
        <v>0.2999999999999998</v>
      </c>
      <c r="E331" s="63">
        <f>+ROUND(+D331/B331*100,2)</f>
        <v>5.17</v>
      </c>
      <c r="F331" s="18"/>
    </row>
    <row r="332" spans="1:6" ht="12.75">
      <c r="A332" s="43" t="s">
        <v>188</v>
      </c>
      <c r="B332" s="55">
        <v>3.1</v>
      </c>
      <c r="C332" s="55">
        <v>3.3</v>
      </c>
      <c r="D332" s="63">
        <f>SUM(C332-B332)</f>
        <v>0.19999999999999973</v>
      </c>
      <c r="E332" s="63">
        <f>+ROUND(+D332/B332*100,2)</f>
        <v>6.45</v>
      </c>
      <c r="F332" s="18"/>
    </row>
    <row r="333" spans="1:6" ht="12.75">
      <c r="A333" s="43" t="s">
        <v>189</v>
      </c>
      <c r="B333" s="55">
        <v>3.1</v>
      </c>
      <c r="C333" s="55">
        <v>3.3</v>
      </c>
      <c r="D333" s="63">
        <f>SUM(C333-B333)</f>
        <v>0.19999999999999973</v>
      </c>
      <c r="E333" s="63">
        <f>+ROUND(+D333/B333*100,2)</f>
        <v>6.45</v>
      </c>
      <c r="F333" s="18"/>
    </row>
    <row r="334" spans="1:6" ht="12.75">
      <c r="A334" s="43" t="s">
        <v>190</v>
      </c>
      <c r="B334" s="55">
        <v>3.1</v>
      </c>
      <c r="C334" s="55">
        <v>3.3</v>
      </c>
      <c r="D334" s="63">
        <f>SUM(C334-B334)</f>
        <v>0.19999999999999973</v>
      </c>
      <c r="E334" s="63">
        <f>+ROUND(+D334/B334*100,2)</f>
        <v>6.45</v>
      </c>
      <c r="F334" s="18"/>
    </row>
    <row r="335" spans="1:6" ht="12.75">
      <c r="A335" s="42"/>
      <c r="B335" s="55"/>
      <c r="C335" s="55"/>
      <c r="D335" s="63"/>
      <c r="E335" s="63"/>
      <c r="F335" s="18"/>
    </row>
    <row r="336" spans="1:6" ht="12.75">
      <c r="A336" s="42" t="s">
        <v>192</v>
      </c>
      <c r="B336" s="55"/>
      <c r="C336" s="55"/>
      <c r="D336" s="63"/>
      <c r="E336" s="63"/>
      <c r="F336" s="18"/>
    </row>
    <row r="337" spans="1:6" ht="12.75">
      <c r="A337" s="42"/>
      <c r="B337" s="55"/>
      <c r="C337" s="55"/>
      <c r="D337" s="63"/>
      <c r="E337" s="63"/>
      <c r="F337" s="18"/>
    </row>
    <row r="338" spans="1:6" ht="12.75">
      <c r="A338" s="42" t="s">
        <v>145</v>
      </c>
      <c r="B338" s="55"/>
      <c r="C338" s="55"/>
      <c r="D338" s="63"/>
      <c r="E338" s="63"/>
      <c r="F338" s="18"/>
    </row>
    <row r="339" spans="1:6" ht="12.75">
      <c r="A339" s="43" t="s">
        <v>193</v>
      </c>
      <c r="B339" s="55">
        <v>6.8</v>
      </c>
      <c r="C339" s="55">
        <v>7.1</v>
      </c>
      <c r="D339" s="63">
        <f>SUM(C339-B339)</f>
        <v>0.2999999999999998</v>
      </c>
      <c r="E339" s="63">
        <f>+ROUND(+D339/B339*100,2)</f>
        <v>4.41</v>
      </c>
      <c r="F339" s="18"/>
    </row>
    <row r="340" spans="1:6" ht="12.75">
      <c r="A340" s="42"/>
      <c r="B340" s="55"/>
      <c r="C340" s="55"/>
      <c r="D340" s="63"/>
      <c r="E340" s="63"/>
      <c r="F340" s="18"/>
    </row>
    <row r="341" spans="1:6" ht="12.75">
      <c r="A341" s="42" t="s">
        <v>194</v>
      </c>
      <c r="B341" s="55"/>
      <c r="C341" s="55"/>
      <c r="D341" s="63"/>
      <c r="E341" s="63"/>
      <c r="F341" s="18"/>
    </row>
    <row r="342" spans="1:6" ht="12.75">
      <c r="A342" s="43" t="s">
        <v>195</v>
      </c>
      <c r="B342" s="55">
        <v>4.4</v>
      </c>
      <c r="C342" s="55">
        <v>4.6</v>
      </c>
      <c r="D342" s="63">
        <f>SUM(C342-B342)</f>
        <v>0.1999999999999993</v>
      </c>
      <c r="E342" s="63">
        <f>+ROUND(+D342/B342*100,2)</f>
        <v>4.55</v>
      </c>
      <c r="F342" s="18"/>
    </row>
    <row r="343" spans="1:6" ht="12.75">
      <c r="A343" s="43" t="s">
        <v>193</v>
      </c>
      <c r="B343" s="55">
        <v>5.9</v>
      </c>
      <c r="C343" s="55">
        <v>6.2</v>
      </c>
      <c r="D343" s="63">
        <f>SUM(C343-B343)</f>
        <v>0.2999999999999998</v>
      </c>
      <c r="E343" s="63">
        <f>+ROUND(+D343/B343*100,2)</f>
        <v>5.08</v>
      </c>
      <c r="F343" s="18"/>
    </row>
    <row r="344" spans="1:6" ht="12.75">
      <c r="A344" s="42"/>
      <c r="B344" s="55"/>
      <c r="C344" s="55"/>
      <c r="D344" s="63"/>
      <c r="E344" s="63"/>
      <c r="F344" s="18"/>
    </row>
    <row r="345" spans="1:6" ht="12.75">
      <c r="A345" s="22" t="s">
        <v>156</v>
      </c>
      <c r="B345" s="55"/>
      <c r="C345" s="55"/>
      <c r="D345" s="63"/>
      <c r="E345" s="63"/>
      <c r="F345" s="18"/>
    </row>
    <row r="346" spans="1:6" ht="12.75">
      <c r="A346" s="43" t="s">
        <v>195</v>
      </c>
      <c r="B346" s="55">
        <v>5</v>
      </c>
      <c r="C346" s="55">
        <v>5.3</v>
      </c>
      <c r="D346" s="63">
        <f>SUM(C346-B346)</f>
        <v>0.2999999999999998</v>
      </c>
      <c r="E346" s="63">
        <f>+ROUND(+D346/B346*100,2)</f>
        <v>6</v>
      </c>
      <c r="F346" s="18"/>
    </row>
    <row r="347" spans="1:6" ht="12.75">
      <c r="A347" s="43" t="s">
        <v>193</v>
      </c>
      <c r="B347" s="55">
        <v>5</v>
      </c>
      <c r="C347" s="55">
        <v>5.3</v>
      </c>
      <c r="D347" s="63">
        <f>SUM(C347-B347)</f>
        <v>0.2999999999999998</v>
      </c>
      <c r="E347" s="63">
        <f>+ROUND(+D347/B347*100,2)</f>
        <v>6</v>
      </c>
      <c r="F347" s="18"/>
    </row>
    <row r="348" spans="1:6" ht="12.75">
      <c r="A348" s="42"/>
      <c r="B348" s="55"/>
      <c r="C348" s="55"/>
      <c r="D348" s="63"/>
      <c r="E348" s="63"/>
      <c r="F348" s="18"/>
    </row>
    <row r="349" spans="1:6" ht="12.75">
      <c r="A349" s="22" t="s">
        <v>157</v>
      </c>
      <c r="B349" s="55"/>
      <c r="C349" s="55"/>
      <c r="D349" s="63"/>
      <c r="E349" s="63"/>
      <c r="F349" s="18"/>
    </row>
    <row r="350" spans="1:6" ht="12.75">
      <c r="A350" s="43" t="s">
        <v>195</v>
      </c>
      <c r="B350" s="55">
        <v>2.9</v>
      </c>
      <c r="C350" s="55">
        <v>3</v>
      </c>
      <c r="D350" s="63">
        <f>SUM(C350-B350)</f>
        <v>0.10000000000000009</v>
      </c>
      <c r="E350" s="63">
        <f>+ROUND(+D350/B350*100,2)</f>
        <v>3.45</v>
      </c>
      <c r="F350" s="18"/>
    </row>
    <row r="351" spans="1:6" ht="12.75">
      <c r="A351" s="43" t="s">
        <v>193</v>
      </c>
      <c r="B351" s="55">
        <v>4.1</v>
      </c>
      <c r="C351" s="55">
        <v>4.3</v>
      </c>
      <c r="D351" s="63">
        <f>SUM(C351-B351)</f>
        <v>0.20000000000000018</v>
      </c>
      <c r="E351" s="63">
        <f>+ROUND(+D351/B351*100,2)</f>
        <v>4.88</v>
      </c>
      <c r="F351" s="18"/>
    </row>
    <row r="352" spans="1:6" ht="12.75">
      <c r="A352" s="42"/>
      <c r="B352" s="55"/>
      <c r="C352" s="55"/>
      <c r="D352" s="63"/>
      <c r="E352" s="63"/>
      <c r="F352" s="18"/>
    </row>
    <row r="353" spans="1:6" ht="12.75">
      <c r="A353" s="22" t="s">
        <v>196</v>
      </c>
      <c r="B353" s="55"/>
      <c r="C353" s="55"/>
      <c r="D353" s="63"/>
      <c r="E353" s="63"/>
      <c r="F353" s="18"/>
    </row>
    <row r="354" spans="1:6" ht="12.75">
      <c r="A354" s="22"/>
      <c r="B354" s="55"/>
      <c r="C354" s="55"/>
      <c r="D354" s="63"/>
      <c r="E354" s="63"/>
      <c r="F354" s="18"/>
    </row>
    <row r="355" spans="1:6" ht="12.75">
      <c r="A355" s="22" t="s">
        <v>197</v>
      </c>
      <c r="B355" s="55"/>
      <c r="C355" s="55"/>
      <c r="D355" s="63"/>
      <c r="E355" s="63"/>
      <c r="F355" s="18"/>
    </row>
    <row r="356" spans="1:6" ht="12.75">
      <c r="A356" s="23" t="s">
        <v>145</v>
      </c>
      <c r="B356" s="55">
        <v>41</v>
      </c>
      <c r="C356" s="55">
        <v>43</v>
      </c>
      <c r="D356" s="63">
        <f>SUM(C356-B356)</f>
        <v>2</v>
      </c>
      <c r="E356" s="63">
        <f>+ROUND(+D356/B356*100,2)</f>
        <v>4.88</v>
      </c>
      <c r="F356" s="18"/>
    </row>
    <row r="357" spans="1:6" ht="12.75">
      <c r="A357" s="23" t="s">
        <v>198</v>
      </c>
      <c r="B357" s="55">
        <v>21</v>
      </c>
      <c r="C357" s="55">
        <v>22</v>
      </c>
      <c r="D357" s="63">
        <f>SUM(C357-B357)</f>
        <v>1</v>
      </c>
      <c r="E357" s="63">
        <f>+ROUND(+D357/B357*100,2)</f>
        <v>4.76</v>
      </c>
      <c r="F357" s="18"/>
    </row>
    <row r="358" spans="1:6" ht="12.75">
      <c r="A358" s="23" t="s">
        <v>199</v>
      </c>
      <c r="B358" s="55">
        <v>17</v>
      </c>
      <c r="C358" s="55">
        <v>17.9</v>
      </c>
      <c r="D358" s="63">
        <f>SUM(C358-B358)</f>
        <v>0.8999999999999986</v>
      </c>
      <c r="E358" s="63">
        <f>+ROUND(+D358/B358*100,2)</f>
        <v>5.29</v>
      </c>
      <c r="F358" s="18"/>
    </row>
    <row r="359" spans="1:6" ht="12.75">
      <c r="A359" s="23" t="s">
        <v>200</v>
      </c>
      <c r="B359" s="55">
        <v>82</v>
      </c>
      <c r="C359" s="55">
        <v>86.1</v>
      </c>
      <c r="D359" s="63">
        <f>SUM(C359-B359)</f>
        <v>4.099999999999994</v>
      </c>
      <c r="E359" s="63">
        <f>+ROUND(+D359/B359*100,2)</f>
        <v>5</v>
      </c>
      <c r="F359" s="18"/>
    </row>
    <row r="360" spans="1:6" ht="12.75">
      <c r="A360" s="23"/>
      <c r="B360" s="55"/>
      <c r="C360" s="55"/>
      <c r="D360" s="63"/>
      <c r="E360" s="63"/>
      <c r="F360" s="18"/>
    </row>
    <row r="361" spans="1:6" ht="12.75">
      <c r="A361" s="22" t="s">
        <v>201</v>
      </c>
      <c r="B361" s="55"/>
      <c r="C361" s="55"/>
      <c r="D361" s="63"/>
      <c r="E361" s="63"/>
      <c r="F361" s="18"/>
    </row>
    <row r="362" spans="1:6" ht="12.75">
      <c r="A362" s="23" t="s">
        <v>145</v>
      </c>
      <c r="B362" s="55">
        <v>29</v>
      </c>
      <c r="C362" s="55">
        <v>30.5</v>
      </c>
      <c r="D362" s="63">
        <f>SUM(C362-B362)</f>
        <v>1.5</v>
      </c>
      <c r="E362" s="63">
        <f>+ROUND(+D362/B362*100,2)</f>
        <v>5.17</v>
      </c>
      <c r="F362" s="18"/>
    </row>
    <row r="363" spans="1:6" ht="12.75">
      <c r="A363" s="23" t="s">
        <v>198</v>
      </c>
      <c r="B363" s="55">
        <v>15</v>
      </c>
      <c r="C363" s="55">
        <v>15.8</v>
      </c>
      <c r="D363" s="63">
        <f>SUM(C363-B363)</f>
        <v>0.8000000000000007</v>
      </c>
      <c r="E363" s="63">
        <f>+ROUND(+D363/B363*100,2)</f>
        <v>5.33</v>
      </c>
      <c r="F363" s="18"/>
    </row>
    <row r="364" spans="1:6" ht="12.75">
      <c r="A364" s="23" t="s">
        <v>199</v>
      </c>
      <c r="B364" s="55">
        <v>11</v>
      </c>
      <c r="C364" s="55">
        <v>11.6</v>
      </c>
      <c r="D364" s="63">
        <f>SUM(C364-B364)</f>
        <v>0.5999999999999996</v>
      </c>
      <c r="E364" s="63">
        <f>+ROUND(+D364/B364*100,2)</f>
        <v>5.45</v>
      </c>
      <c r="F364" s="18"/>
    </row>
    <row r="365" spans="1:6" ht="12.75">
      <c r="A365" s="23" t="s">
        <v>200</v>
      </c>
      <c r="B365" s="55">
        <v>58</v>
      </c>
      <c r="C365" s="55">
        <v>60.9</v>
      </c>
      <c r="D365" s="63">
        <f>SUM(C365-B365)</f>
        <v>2.8999999999999986</v>
      </c>
      <c r="E365" s="63">
        <f>+ROUND(+D365/B365*100,2)</f>
        <v>5</v>
      </c>
      <c r="F365" s="18"/>
    </row>
    <row r="366" spans="1:6" ht="12.75">
      <c r="A366" s="23"/>
      <c r="B366" s="55"/>
      <c r="C366" s="55"/>
      <c r="D366" s="63"/>
      <c r="E366" s="63"/>
      <c r="F366" s="18"/>
    </row>
    <row r="367" spans="1:6" ht="12.75">
      <c r="A367" s="22" t="s">
        <v>202</v>
      </c>
      <c r="B367" s="55"/>
      <c r="C367" s="55"/>
      <c r="D367" s="63"/>
      <c r="E367" s="63"/>
      <c r="F367" s="18"/>
    </row>
    <row r="368" spans="1:6" ht="12.75">
      <c r="A368" s="23" t="s">
        <v>145</v>
      </c>
      <c r="B368" s="55">
        <v>47</v>
      </c>
      <c r="C368" s="55">
        <v>49.4</v>
      </c>
      <c r="D368" s="63">
        <f>SUM(C368-B368)</f>
        <v>2.3999999999999986</v>
      </c>
      <c r="E368" s="63">
        <f>+ROUND(+D368/B368*100,2)</f>
        <v>5.11</v>
      </c>
      <c r="F368" s="18"/>
    </row>
    <row r="369" spans="1:6" ht="12.75">
      <c r="A369" s="23" t="s">
        <v>203</v>
      </c>
      <c r="B369" s="55">
        <v>29</v>
      </c>
      <c r="C369" s="55">
        <v>30.5</v>
      </c>
      <c r="D369" s="63">
        <f>SUM(C369-B369)</f>
        <v>1.5</v>
      </c>
      <c r="E369" s="63">
        <f>+ROUND(+D369/B369*100,2)</f>
        <v>5.17</v>
      </c>
      <c r="F369" s="18"/>
    </row>
    <row r="370" spans="1:6" ht="12.75">
      <c r="A370" s="23" t="s">
        <v>204</v>
      </c>
      <c r="B370" s="55">
        <v>80</v>
      </c>
      <c r="C370" s="55">
        <v>86.5</v>
      </c>
      <c r="D370" s="63">
        <f>SUM(C370-B370)</f>
        <v>6.5</v>
      </c>
      <c r="E370" s="63">
        <f>+ROUND(+D370/B370*100,2)</f>
        <v>8.13</v>
      </c>
      <c r="F370" s="18"/>
    </row>
    <row r="371" spans="1:6" ht="12.75">
      <c r="A371" s="23" t="s">
        <v>200</v>
      </c>
      <c r="B371" s="55">
        <v>105</v>
      </c>
      <c r="C371" s="55">
        <v>110.3</v>
      </c>
      <c r="D371" s="63">
        <f>SUM(C371-B371)</f>
        <v>5.299999999999997</v>
      </c>
      <c r="E371" s="63">
        <f>+ROUND(+D371/B371*100,2)</f>
        <v>5.05</v>
      </c>
      <c r="F371" s="18"/>
    </row>
    <row r="372" spans="1:6" ht="12.75">
      <c r="A372" s="23" t="s">
        <v>205</v>
      </c>
      <c r="B372" s="55">
        <v>83</v>
      </c>
      <c r="C372" s="55">
        <v>87.2</v>
      </c>
      <c r="D372" s="63">
        <f>SUM(C372-B372)</f>
        <v>4.200000000000003</v>
      </c>
      <c r="E372" s="63">
        <f>+ROUND(+D372/B372*100,2)</f>
        <v>5.06</v>
      </c>
      <c r="F372" s="18"/>
    </row>
    <row r="373" spans="1:6" ht="12.75">
      <c r="A373" s="23"/>
      <c r="B373" s="55"/>
      <c r="C373" s="55"/>
      <c r="D373" s="63"/>
      <c r="E373" s="63"/>
      <c r="F373" s="18"/>
    </row>
    <row r="374" spans="1:6" ht="12.75">
      <c r="A374" s="22" t="s">
        <v>206</v>
      </c>
      <c r="B374" s="55"/>
      <c r="C374" s="55"/>
      <c r="D374" s="63"/>
      <c r="E374" s="63"/>
      <c r="F374" s="18"/>
    </row>
    <row r="375" spans="1:6" ht="12.75">
      <c r="A375" s="23"/>
      <c r="B375" s="55"/>
      <c r="C375" s="55"/>
      <c r="D375" s="63"/>
      <c r="E375" s="63"/>
      <c r="F375" s="18"/>
    </row>
    <row r="376" spans="1:6" ht="12.75">
      <c r="A376" s="22" t="s">
        <v>197</v>
      </c>
      <c r="B376" s="55"/>
      <c r="C376" s="55"/>
      <c r="D376" s="63"/>
      <c r="E376" s="63"/>
      <c r="F376" s="18"/>
    </row>
    <row r="377" spans="1:6" ht="12.75">
      <c r="A377" s="23" t="s">
        <v>207</v>
      </c>
      <c r="B377" s="55">
        <v>410</v>
      </c>
      <c r="C377" s="55">
        <v>430.5</v>
      </c>
      <c r="D377" s="63">
        <f>SUM(C377-B377)</f>
        <v>20.5</v>
      </c>
      <c r="E377" s="63">
        <f>+ROUND(+D377/B377*100,2)</f>
        <v>5</v>
      </c>
      <c r="F377" s="18"/>
    </row>
    <row r="378" spans="1:6" ht="12.75">
      <c r="A378" s="23" t="s">
        <v>198</v>
      </c>
      <c r="B378" s="55">
        <v>190</v>
      </c>
      <c r="C378" s="55">
        <v>199.5</v>
      </c>
      <c r="D378" s="63">
        <f>SUM(C378-B378)</f>
        <v>9.5</v>
      </c>
      <c r="E378" s="63">
        <f>+ROUND(+D378/B378*100,2)</f>
        <v>5</v>
      </c>
      <c r="F378" s="18"/>
    </row>
    <row r="379" spans="1:6" ht="12.75">
      <c r="A379" s="23" t="s">
        <v>199</v>
      </c>
      <c r="B379" s="55">
        <v>152</v>
      </c>
      <c r="C379" s="55">
        <v>156.6</v>
      </c>
      <c r="D379" s="63">
        <f>SUM(C379-B379)</f>
        <v>4.599999999999994</v>
      </c>
      <c r="E379" s="63">
        <f>+ROUND(+D379/B379*100,2)</f>
        <v>3.03</v>
      </c>
      <c r="F379" s="18"/>
    </row>
    <row r="380" spans="1:6" ht="12.75">
      <c r="A380" s="23" t="s">
        <v>200</v>
      </c>
      <c r="B380" s="55">
        <v>742</v>
      </c>
      <c r="C380" s="55">
        <v>779.1</v>
      </c>
      <c r="D380" s="63">
        <f>SUM(C380-B380)</f>
        <v>37.10000000000002</v>
      </c>
      <c r="E380" s="63">
        <f>+ROUND(+D380/B380*100,2)</f>
        <v>5</v>
      </c>
      <c r="F380" s="18"/>
    </row>
    <row r="381" spans="1:6" ht="12.75">
      <c r="A381" s="23"/>
      <c r="B381" s="55"/>
      <c r="C381" s="55"/>
      <c r="D381" s="63"/>
      <c r="E381" s="63"/>
      <c r="F381" s="18"/>
    </row>
    <row r="382" spans="1:6" ht="12.75">
      <c r="A382" s="22" t="s">
        <v>201</v>
      </c>
      <c r="B382" s="55"/>
      <c r="C382" s="55"/>
      <c r="D382" s="63"/>
      <c r="E382" s="63"/>
      <c r="F382" s="18"/>
    </row>
    <row r="383" spans="1:6" ht="12.75">
      <c r="A383" s="23" t="s">
        <v>207</v>
      </c>
      <c r="B383" s="55">
        <v>290</v>
      </c>
      <c r="C383" s="55">
        <v>304.5</v>
      </c>
      <c r="D383" s="63">
        <f aca="true" t="shared" si="30" ref="D383:D389">SUM(C383-B383)</f>
        <v>14.5</v>
      </c>
      <c r="E383" s="63">
        <f aca="true" t="shared" si="31" ref="E383:E389">+ROUND(+D383/B383*100,2)</f>
        <v>5</v>
      </c>
      <c r="F383" s="18"/>
    </row>
    <row r="384" spans="1:6" ht="12.75">
      <c r="A384" s="23" t="s">
        <v>198</v>
      </c>
      <c r="B384" s="55">
        <v>149</v>
      </c>
      <c r="C384" s="55">
        <v>156.5</v>
      </c>
      <c r="D384" s="63">
        <f t="shared" si="30"/>
        <v>7.5</v>
      </c>
      <c r="E384" s="63">
        <f t="shared" si="31"/>
        <v>5.03</v>
      </c>
      <c r="F384" s="18"/>
    </row>
    <row r="385" spans="1:6" ht="12.75">
      <c r="A385" s="23" t="s">
        <v>199</v>
      </c>
      <c r="B385" s="55">
        <v>112</v>
      </c>
      <c r="C385" s="55">
        <v>117.6</v>
      </c>
      <c r="D385" s="63">
        <f t="shared" si="30"/>
        <v>5.599999999999994</v>
      </c>
      <c r="E385" s="63">
        <f t="shared" si="31"/>
        <v>5</v>
      </c>
      <c r="F385" s="18"/>
    </row>
    <row r="386" spans="1:6" ht="12.75">
      <c r="A386" s="23" t="s">
        <v>200</v>
      </c>
      <c r="B386" s="55">
        <v>563</v>
      </c>
      <c r="C386" s="55">
        <v>591.2</v>
      </c>
      <c r="D386" s="63">
        <f t="shared" si="30"/>
        <v>28.200000000000045</v>
      </c>
      <c r="E386" s="63">
        <f t="shared" si="31"/>
        <v>5.01</v>
      </c>
      <c r="F386" s="18"/>
    </row>
    <row r="387" spans="1:6" ht="12.75">
      <c r="A387" s="23" t="s">
        <v>208</v>
      </c>
      <c r="B387" s="55">
        <v>122</v>
      </c>
      <c r="C387" s="55">
        <v>128.1</v>
      </c>
      <c r="D387" s="63">
        <f t="shared" si="30"/>
        <v>6.099999999999994</v>
      </c>
      <c r="E387" s="63">
        <f t="shared" si="31"/>
        <v>5</v>
      </c>
      <c r="F387" s="18"/>
    </row>
    <row r="388" spans="1:6" ht="12.75">
      <c r="A388" s="23" t="s">
        <v>209</v>
      </c>
      <c r="B388" s="55">
        <v>236</v>
      </c>
      <c r="C388" s="55">
        <v>247.8</v>
      </c>
      <c r="D388" s="63">
        <f t="shared" si="30"/>
        <v>11.800000000000011</v>
      </c>
      <c r="E388" s="63">
        <f t="shared" si="31"/>
        <v>5</v>
      </c>
      <c r="F388" s="18"/>
    </row>
    <row r="389" spans="1:6" ht="12.75">
      <c r="A389" s="23" t="s">
        <v>210</v>
      </c>
      <c r="B389" s="55">
        <v>62</v>
      </c>
      <c r="C389" s="55">
        <v>65.1</v>
      </c>
      <c r="D389" s="63">
        <f t="shared" si="30"/>
        <v>3.0999999999999943</v>
      </c>
      <c r="E389" s="63">
        <f t="shared" si="31"/>
        <v>5</v>
      </c>
      <c r="F389" s="18"/>
    </row>
    <row r="390" spans="1:6" ht="12.75">
      <c r="A390" s="23"/>
      <c r="B390" s="55"/>
      <c r="C390" s="55"/>
      <c r="D390" s="63"/>
      <c r="E390" s="63"/>
      <c r="F390" s="18"/>
    </row>
    <row r="391" spans="1:6" ht="12.75">
      <c r="A391" s="22" t="s">
        <v>202</v>
      </c>
      <c r="B391" s="55"/>
      <c r="C391" s="55"/>
      <c r="D391" s="63"/>
      <c r="E391" s="63"/>
      <c r="F391" s="18"/>
    </row>
    <row r="392" spans="1:6" ht="12.75">
      <c r="A392" s="23" t="s">
        <v>207</v>
      </c>
      <c r="B392" s="55">
        <v>470</v>
      </c>
      <c r="C392" s="55">
        <v>493.5</v>
      </c>
      <c r="D392" s="63">
        <f>SUM(C392-B392)</f>
        <v>23.5</v>
      </c>
      <c r="E392" s="63">
        <f>+ROUND(+D392/B392*100,2)</f>
        <v>5</v>
      </c>
      <c r="F392" s="18"/>
    </row>
    <row r="393" spans="1:6" ht="12.75">
      <c r="A393" s="23" t="s">
        <v>211</v>
      </c>
      <c r="B393" s="55">
        <v>290</v>
      </c>
      <c r="C393" s="55">
        <v>304.5</v>
      </c>
      <c r="D393" s="63">
        <f>SUM(C393-B393)</f>
        <v>14.5</v>
      </c>
      <c r="E393" s="63">
        <f>+ROUND(+D393/B393*100,2)</f>
        <v>5</v>
      </c>
      <c r="F393" s="18"/>
    </row>
    <row r="394" spans="1:6" ht="12.75">
      <c r="A394" s="23" t="s">
        <v>212</v>
      </c>
      <c r="B394" s="55">
        <v>800</v>
      </c>
      <c r="C394" s="55">
        <v>840</v>
      </c>
      <c r="D394" s="63">
        <f>SUM(C394-B394)</f>
        <v>40</v>
      </c>
      <c r="E394" s="63">
        <f>+ROUND(+D394/B394*100,2)</f>
        <v>5</v>
      </c>
      <c r="F394" s="18"/>
    </row>
    <row r="395" spans="1:6" ht="12.75">
      <c r="A395" s="23" t="s">
        <v>213</v>
      </c>
      <c r="B395" s="55">
        <v>1050</v>
      </c>
      <c r="C395" s="55">
        <v>1102.5</v>
      </c>
      <c r="D395" s="63">
        <f>SUM(C395-B395)</f>
        <v>52.5</v>
      </c>
      <c r="E395" s="63">
        <f>+ROUND(+D395/B395*100,2)</f>
        <v>5</v>
      </c>
      <c r="F395" s="18"/>
    </row>
    <row r="396" spans="1:6" ht="12.75">
      <c r="A396" s="23"/>
      <c r="B396" s="55"/>
      <c r="C396" s="55"/>
      <c r="D396" s="63"/>
      <c r="E396" s="63"/>
      <c r="F396" s="18"/>
    </row>
    <row r="397" spans="1:6" ht="12.75">
      <c r="A397" s="22" t="s">
        <v>214</v>
      </c>
      <c r="B397" s="55"/>
      <c r="C397" s="55"/>
      <c r="D397" s="63"/>
      <c r="E397" s="63"/>
      <c r="F397" s="18"/>
    </row>
    <row r="398" spans="1:6" ht="12.75">
      <c r="A398" s="23"/>
      <c r="B398" s="55"/>
      <c r="C398" s="55"/>
      <c r="D398" s="63"/>
      <c r="E398" s="63"/>
      <c r="F398" s="18"/>
    </row>
    <row r="399" spans="1:6" ht="12.75">
      <c r="A399" s="22" t="s">
        <v>215</v>
      </c>
      <c r="B399" s="55"/>
      <c r="C399" s="55"/>
      <c r="D399" s="63"/>
      <c r="E399" s="63"/>
      <c r="F399" s="18"/>
    </row>
    <row r="400" spans="1:6" ht="12.75">
      <c r="A400" s="43" t="s">
        <v>216</v>
      </c>
      <c r="B400" s="55">
        <v>2.5</v>
      </c>
      <c r="C400" s="55">
        <v>2.6</v>
      </c>
      <c r="D400" s="63">
        <f>SUM(C400-B400)</f>
        <v>0.10000000000000009</v>
      </c>
      <c r="E400" s="63">
        <f>+ROUND(+D400/B400*100,2)</f>
        <v>4</v>
      </c>
      <c r="F400" s="18"/>
    </row>
    <row r="401" spans="1:6" ht="12.75">
      <c r="A401" s="43" t="s">
        <v>217</v>
      </c>
      <c r="B401" s="55">
        <v>0.9</v>
      </c>
      <c r="C401" s="55">
        <v>1</v>
      </c>
      <c r="D401" s="63">
        <f>SUM(C401-B401)</f>
        <v>0.09999999999999998</v>
      </c>
      <c r="E401" s="63">
        <f>+ROUND(+D401/B401*100,2)</f>
        <v>11.11</v>
      </c>
      <c r="F401" s="18"/>
    </row>
    <row r="402" spans="1:6" ht="12.75">
      <c r="A402" s="43"/>
      <c r="B402" s="55"/>
      <c r="C402" s="55"/>
      <c r="D402" s="63"/>
      <c r="E402" s="63"/>
      <c r="F402" s="18"/>
    </row>
    <row r="403" spans="1:6" ht="12.75">
      <c r="A403" s="42" t="s">
        <v>218</v>
      </c>
      <c r="B403" s="55"/>
      <c r="C403" s="55"/>
      <c r="D403" s="63"/>
      <c r="E403" s="63"/>
      <c r="F403" s="18"/>
    </row>
    <row r="404" spans="1:6" ht="12.75">
      <c r="A404" s="43" t="s">
        <v>219</v>
      </c>
      <c r="B404" s="55">
        <v>9</v>
      </c>
      <c r="C404" s="55">
        <v>9.5</v>
      </c>
      <c r="D404" s="63">
        <f>SUM(C404-B404)</f>
        <v>0.5</v>
      </c>
      <c r="E404" s="63">
        <f>+ROUND(+D404/B404*100,2)</f>
        <v>5.56</v>
      </c>
      <c r="F404" s="18"/>
    </row>
    <row r="405" spans="1:6" ht="12.75">
      <c r="A405" s="43"/>
      <c r="B405" s="55"/>
      <c r="C405" s="55"/>
      <c r="D405" s="63"/>
      <c r="E405" s="63"/>
      <c r="F405" s="18"/>
    </row>
    <row r="406" spans="1:6" ht="12.75">
      <c r="A406" s="42" t="s">
        <v>220</v>
      </c>
      <c r="B406" s="55"/>
      <c r="C406" s="55"/>
      <c r="D406" s="63"/>
      <c r="E406" s="63"/>
      <c r="F406" s="18"/>
    </row>
    <row r="407" spans="1:6" ht="12.75">
      <c r="A407" s="43" t="s">
        <v>200</v>
      </c>
      <c r="B407" s="55">
        <v>33</v>
      </c>
      <c r="C407" s="55">
        <v>34.7</v>
      </c>
      <c r="D407" s="63">
        <f>SUM(C407-B407)</f>
        <v>1.7000000000000028</v>
      </c>
      <c r="E407" s="63">
        <f>+ROUND(+D407/B407*100,2)</f>
        <v>5.15</v>
      </c>
      <c r="F407" s="18"/>
    </row>
    <row r="408" spans="1:6" ht="12.75">
      <c r="A408" s="43" t="s">
        <v>221</v>
      </c>
      <c r="B408" s="55">
        <v>22</v>
      </c>
      <c r="C408" s="55">
        <v>23.1</v>
      </c>
      <c r="D408" s="63">
        <f>SUM(C408-B408)</f>
        <v>1.1000000000000014</v>
      </c>
      <c r="E408" s="63">
        <f>+ROUND(+D408/B408*100,2)</f>
        <v>5</v>
      </c>
      <c r="F408" s="18"/>
    </row>
    <row r="409" spans="1:6" ht="12.75">
      <c r="A409" s="43" t="s">
        <v>222</v>
      </c>
      <c r="B409" s="55">
        <v>17</v>
      </c>
      <c r="C409" s="55">
        <v>17.9</v>
      </c>
      <c r="D409" s="63">
        <f>SUM(C409-B409)</f>
        <v>0.8999999999999986</v>
      </c>
      <c r="E409" s="63">
        <f>+ROUND(+D409/B409*100,2)</f>
        <v>5.29</v>
      </c>
      <c r="F409" s="18"/>
    </row>
    <row r="410" spans="1:6" ht="12.75">
      <c r="A410" s="23"/>
      <c r="B410" s="55"/>
      <c r="C410" s="55"/>
      <c r="D410" s="63"/>
      <c r="E410" s="63"/>
      <c r="F410" s="18"/>
    </row>
    <row r="411" spans="1:6" ht="12.75">
      <c r="A411" s="28" t="s">
        <v>223</v>
      </c>
      <c r="B411" s="55"/>
      <c r="C411" s="55"/>
      <c r="D411" s="63"/>
      <c r="E411" s="63"/>
      <c r="F411" s="18"/>
    </row>
    <row r="412" spans="1:6" ht="12.75">
      <c r="A412" s="25" t="s">
        <v>224</v>
      </c>
      <c r="B412" s="55">
        <v>48</v>
      </c>
      <c r="C412" s="55">
        <f>(B412*5/100)+B412</f>
        <v>50.4</v>
      </c>
      <c r="D412" s="63">
        <f>SUM(C412-B412)</f>
        <v>2.3999999999999986</v>
      </c>
      <c r="E412" s="63">
        <f>+ROUND(+D412/B412*100,2)</f>
        <v>5</v>
      </c>
      <c r="F412" s="18"/>
    </row>
    <row r="413" spans="1:6" ht="12.75">
      <c r="A413" s="25" t="s">
        <v>225</v>
      </c>
      <c r="B413" s="55">
        <v>37</v>
      </c>
      <c r="C413" s="55">
        <f>(B413*5/100)+B413</f>
        <v>38.85</v>
      </c>
      <c r="D413" s="63">
        <f>SUM(C413-B413)</f>
        <v>1.8500000000000014</v>
      </c>
      <c r="E413" s="63">
        <f>+ROUND(+D413/B413*100,2)</f>
        <v>5</v>
      </c>
      <c r="F413" s="18"/>
    </row>
    <row r="414" spans="1:6" ht="12.75">
      <c r="A414" s="44" t="s">
        <v>226</v>
      </c>
      <c r="B414" s="55">
        <v>38</v>
      </c>
      <c r="C414" s="55">
        <f>(B414*5/100)+B414</f>
        <v>39.9</v>
      </c>
      <c r="D414" s="63">
        <f>SUM(C414-B414)</f>
        <v>1.8999999999999986</v>
      </c>
      <c r="E414" s="63">
        <f>+ROUND(+D414/B414*100,2)</f>
        <v>5</v>
      </c>
      <c r="F414" s="18"/>
    </row>
    <row r="415" spans="1:6" ht="12.75">
      <c r="A415" s="44" t="s">
        <v>227</v>
      </c>
      <c r="B415" s="55">
        <v>35</v>
      </c>
      <c r="C415" s="55">
        <f>(B415*5/100)+B415</f>
        <v>36.75</v>
      </c>
      <c r="D415" s="63">
        <f>SUM(C415-B415)</f>
        <v>1.75</v>
      </c>
      <c r="E415" s="63">
        <f>+ROUND(+D415/B415*100,2)</f>
        <v>5</v>
      </c>
      <c r="F415" s="18"/>
    </row>
    <row r="416" spans="1:6" ht="12.75">
      <c r="A416" s="28"/>
      <c r="B416" s="55"/>
      <c r="C416" s="55"/>
      <c r="D416" s="63"/>
      <c r="E416" s="63"/>
      <c r="F416" s="18"/>
    </row>
    <row r="417" spans="1:6" ht="12.75">
      <c r="A417" s="28" t="s">
        <v>228</v>
      </c>
      <c r="B417" s="55"/>
      <c r="C417" s="55"/>
      <c r="D417" s="63"/>
      <c r="E417" s="63"/>
      <c r="F417" s="18"/>
    </row>
    <row r="418" spans="1:6" ht="12.75">
      <c r="A418" s="25" t="s">
        <v>229</v>
      </c>
      <c r="B418" s="55">
        <v>35</v>
      </c>
      <c r="C418" s="55">
        <f>(B418*5/100)+B418</f>
        <v>36.75</v>
      </c>
      <c r="D418" s="63">
        <f>SUM(C418-B418)</f>
        <v>1.75</v>
      </c>
      <c r="E418" s="63">
        <f>+ROUND(+D418/B418*100,2)</f>
        <v>5</v>
      </c>
      <c r="F418" s="18"/>
    </row>
    <row r="419" spans="1:6" ht="12.75">
      <c r="A419" s="25" t="s">
        <v>230</v>
      </c>
      <c r="B419" s="55">
        <v>291.6</v>
      </c>
      <c r="C419" s="55">
        <v>306.25</v>
      </c>
      <c r="D419" s="63">
        <f>SUM(C419-B419)</f>
        <v>14.649999999999977</v>
      </c>
      <c r="E419" s="63">
        <f>+ROUND(+D419/B419*100,2)</f>
        <v>5.02</v>
      </c>
      <c r="F419" s="18"/>
    </row>
    <row r="420" spans="1:6" ht="12.75">
      <c r="A420" s="25" t="s">
        <v>231</v>
      </c>
      <c r="B420" s="55">
        <v>27</v>
      </c>
      <c r="C420" s="55">
        <f>(B420*5/100)+B420</f>
        <v>28.35</v>
      </c>
      <c r="D420" s="63">
        <f>SUM(C420-B420)</f>
        <v>1.3500000000000014</v>
      </c>
      <c r="E420" s="63">
        <f>+ROUND(+D420/B420*100,2)</f>
        <v>5</v>
      </c>
      <c r="F420" s="18"/>
    </row>
    <row r="421" spans="1:6" ht="12.75">
      <c r="A421" s="25" t="s">
        <v>232</v>
      </c>
      <c r="B421" s="55">
        <v>225</v>
      </c>
      <c r="C421" s="55">
        <v>236.25</v>
      </c>
      <c r="D421" s="63">
        <f>SUM(C421-B421)</f>
        <v>11.25</v>
      </c>
      <c r="E421" s="63">
        <f>+ROUND(+D421/B421*100,2)</f>
        <v>5</v>
      </c>
      <c r="F421" s="18"/>
    </row>
    <row r="422" spans="1:6" ht="12.75">
      <c r="A422" s="25"/>
      <c r="B422" s="55"/>
      <c r="C422" s="55"/>
      <c r="D422" s="63"/>
      <c r="E422" s="63"/>
      <c r="F422" s="18"/>
    </row>
    <row r="423" spans="1:6" ht="12.75">
      <c r="A423" s="28" t="s">
        <v>233</v>
      </c>
      <c r="B423" s="55"/>
      <c r="C423" s="55"/>
      <c r="D423" s="63"/>
      <c r="E423" s="63"/>
      <c r="F423" s="18"/>
    </row>
    <row r="424" spans="1:6" ht="12.75">
      <c r="A424" s="25" t="s">
        <v>229</v>
      </c>
      <c r="B424" s="55">
        <v>17.5</v>
      </c>
      <c r="C424" s="55">
        <v>18.4</v>
      </c>
      <c r="D424" s="63">
        <f>SUM(C424-B424)</f>
        <v>0.8999999999999986</v>
      </c>
      <c r="E424" s="63">
        <f>+ROUND(+D424/B424*100,2)</f>
        <v>5.14</v>
      </c>
      <c r="F424" s="18"/>
    </row>
    <row r="425" spans="1:6" ht="12.75">
      <c r="A425" s="25" t="s">
        <v>234</v>
      </c>
      <c r="B425" s="55">
        <v>145.8</v>
      </c>
      <c r="C425" s="55">
        <v>153.3</v>
      </c>
      <c r="D425" s="63">
        <f>SUM(C425-B425)</f>
        <v>7.5</v>
      </c>
      <c r="E425" s="63">
        <f>+ROUND(+D425/B425*100,2)</f>
        <v>5.14</v>
      </c>
      <c r="F425" s="18"/>
    </row>
    <row r="426" spans="1:6" ht="12.75">
      <c r="A426" s="25" t="s">
        <v>235</v>
      </c>
      <c r="B426" s="55">
        <v>14</v>
      </c>
      <c r="C426" s="55">
        <f>(B426*5/100)+B426</f>
        <v>14.7</v>
      </c>
      <c r="D426" s="63">
        <f>SUM(C426-B426)</f>
        <v>0.6999999999999993</v>
      </c>
      <c r="E426" s="63">
        <f>+ROUND(+D426/B426*100,2)</f>
        <v>5</v>
      </c>
      <c r="F426" s="18"/>
    </row>
    <row r="427" spans="1:6" ht="12.75">
      <c r="A427" s="25" t="s">
        <v>232</v>
      </c>
      <c r="B427" s="55">
        <v>116.7</v>
      </c>
      <c r="C427" s="55">
        <v>122.5</v>
      </c>
      <c r="D427" s="63">
        <f>SUM(C427-B427)</f>
        <v>5.799999999999997</v>
      </c>
      <c r="E427" s="63">
        <f>+ROUND(+D427/B427*100,2)</f>
        <v>4.97</v>
      </c>
      <c r="F427" s="18"/>
    </row>
    <row r="428" spans="1:6" ht="12.75">
      <c r="A428" s="25"/>
      <c r="B428" s="55"/>
      <c r="C428" s="55"/>
      <c r="D428" s="63"/>
      <c r="E428" s="63"/>
      <c r="F428" s="18"/>
    </row>
    <row r="429" spans="1:6" ht="12.75">
      <c r="A429" s="28" t="s">
        <v>236</v>
      </c>
      <c r="B429" s="55"/>
      <c r="C429" s="55"/>
      <c r="D429" s="63"/>
      <c r="E429" s="63"/>
      <c r="F429" s="18"/>
    </row>
    <row r="430" spans="1:6" ht="12.75">
      <c r="A430" s="25" t="s">
        <v>237</v>
      </c>
      <c r="B430" s="55">
        <v>12</v>
      </c>
      <c r="C430" s="55">
        <f>(B430*5/100)+B430</f>
        <v>12.6</v>
      </c>
      <c r="D430" s="63">
        <f aca="true" t="shared" si="32" ref="D430:D436">SUM(C430-B430)</f>
        <v>0.5999999999999996</v>
      </c>
      <c r="E430" s="63">
        <f aca="true" t="shared" si="33" ref="E430:E436">+ROUND(+D430/B430*100,2)</f>
        <v>5</v>
      </c>
      <c r="F430" s="18"/>
    </row>
    <row r="431" spans="1:6" ht="12.75">
      <c r="A431" s="25" t="s">
        <v>238</v>
      </c>
      <c r="B431" s="55">
        <v>100</v>
      </c>
      <c r="C431" s="55">
        <v>105</v>
      </c>
      <c r="D431" s="63">
        <f t="shared" si="32"/>
        <v>5</v>
      </c>
      <c r="E431" s="63">
        <f t="shared" si="33"/>
        <v>5</v>
      </c>
      <c r="F431" s="18"/>
    </row>
    <row r="432" spans="1:6" ht="12.75">
      <c r="A432" s="25" t="s">
        <v>239</v>
      </c>
      <c r="B432" s="55">
        <v>25</v>
      </c>
      <c r="C432" s="55">
        <f>(B432*5/100)+B432</f>
        <v>26.25</v>
      </c>
      <c r="D432" s="63">
        <f t="shared" si="32"/>
        <v>1.25</v>
      </c>
      <c r="E432" s="63">
        <f t="shared" si="33"/>
        <v>5</v>
      </c>
      <c r="F432" s="18"/>
    </row>
    <row r="433" spans="1:6" ht="12.75">
      <c r="A433" s="25" t="s">
        <v>240</v>
      </c>
      <c r="B433" s="55">
        <v>100</v>
      </c>
      <c r="C433" s="55">
        <f>(B433*5/100)+B433</f>
        <v>105</v>
      </c>
      <c r="D433" s="63">
        <f t="shared" si="32"/>
        <v>5</v>
      </c>
      <c r="E433" s="63">
        <f t="shared" si="33"/>
        <v>5</v>
      </c>
      <c r="F433" s="18"/>
    </row>
    <row r="434" spans="1:6" ht="12.75">
      <c r="A434" s="25" t="s">
        <v>241</v>
      </c>
      <c r="B434" s="55">
        <v>33.5</v>
      </c>
      <c r="C434" s="55">
        <v>35.2</v>
      </c>
      <c r="D434" s="63">
        <f t="shared" si="32"/>
        <v>1.7000000000000028</v>
      </c>
      <c r="E434" s="63">
        <f t="shared" si="33"/>
        <v>5.07</v>
      </c>
      <c r="F434" s="18"/>
    </row>
    <row r="435" spans="1:6" ht="12.75">
      <c r="A435" s="25" t="s">
        <v>242</v>
      </c>
      <c r="B435" s="55">
        <v>34</v>
      </c>
      <c r="C435" s="55">
        <f>(B435*5/100)+B435</f>
        <v>35.7</v>
      </c>
      <c r="D435" s="63">
        <f t="shared" si="32"/>
        <v>1.7000000000000028</v>
      </c>
      <c r="E435" s="63">
        <f t="shared" si="33"/>
        <v>5</v>
      </c>
      <c r="F435" s="18"/>
    </row>
    <row r="436" spans="1:6" ht="12.75">
      <c r="A436" s="25" t="s">
        <v>243</v>
      </c>
      <c r="B436" s="55">
        <v>34</v>
      </c>
      <c r="C436" s="55">
        <f>(B436*5/100)+B436</f>
        <v>35.7</v>
      </c>
      <c r="D436" s="63">
        <f t="shared" si="32"/>
        <v>1.7000000000000028</v>
      </c>
      <c r="E436" s="63">
        <f t="shared" si="33"/>
        <v>5</v>
      </c>
      <c r="F436" s="18"/>
    </row>
    <row r="437" spans="1:6" ht="12.75">
      <c r="A437" s="44"/>
      <c r="B437" s="55"/>
      <c r="C437" s="55"/>
      <c r="D437" s="63"/>
      <c r="E437" s="63"/>
      <c r="F437" s="18"/>
    </row>
    <row r="438" spans="1:6" ht="12.75">
      <c r="A438" s="28" t="s">
        <v>244</v>
      </c>
      <c r="B438" s="55"/>
      <c r="C438" s="55"/>
      <c r="D438" s="63"/>
      <c r="E438" s="63"/>
      <c r="F438" s="18"/>
    </row>
    <row r="439" spans="1:6" ht="12.75">
      <c r="A439" s="28"/>
      <c r="B439" s="55"/>
      <c r="C439" s="55"/>
      <c r="D439" s="63"/>
      <c r="E439" s="63"/>
      <c r="F439" s="18"/>
    </row>
    <row r="440" spans="1:6" ht="12.75">
      <c r="A440" s="25" t="s">
        <v>245</v>
      </c>
      <c r="B440" s="55">
        <v>42</v>
      </c>
      <c r="C440" s="55">
        <f>(B440*5/100)+B440</f>
        <v>44.1</v>
      </c>
      <c r="D440" s="63">
        <f aca="true" t="shared" si="34" ref="D440:D452">SUM(C440-B440)</f>
        <v>2.1000000000000014</v>
      </c>
      <c r="E440" s="63">
        <f aca="true" t="shared" si="35" ref="E440:E452">+ROUND(+D440/B440*100,2)</f>
        <v>5</v>
      </c>
      <c r="F440" s="18"/>
    </row>
    <row r="441" spans="1:6" ht="12.75">
      <c r="A441" s="25" t="s">
        <v>246</v>
      </c>
      <c r="B441" s="55">
        <v>35</v>
      </c>
      <c r="C441" s="55">
        <f>(B441*5/100)+B441</f>
        <v>36.75</v>
      </c>
      <c r="D441" s="63">
        <f t="shared" si="34"/>
        <v>1.75</v>
      </c>
      <c r="E441" s="63">
        <f t="shared" si="35"/>
        <v>5</v>
      </c>
      <c r="F441" s="18"/>
    </row>
    <row r="442" spans="1:6" ht="12.75">
      <c r="A442" s="25" t="s">
        <v>247</v>
      </c>
      <c r="B442" s="55">
        <v>16</v>
      </c>
      <c r="C442" s="55">
        <f>(B442*5/100)+B442</f>
        <v>16.8</v>
      </c>
      <c r="D442" s="63">
        <f t="shared" si="34"/>
        <v>0.8000000000000007</v>
      </c>
      <c r="E442" s="63">
        <f t="shared" si="35"/>
        <v>5</v>
      </c>
      <c r="F442" s="18"/>
    </row>
    <row r="443" spans="1:6" ht="12.75">
      <c r="A443" s="25" t="s">
        <v>248</v>
      </c>
      <c r="B443" s="55">
        <v>34</v>
      </c>
      <c r="C443" s="55">
        <f>(B443*5/100)+B443</f>
        <v>35.7</v>
      </c>
      <c r="D443" s="63">
        <f t="shared" si="34"/>
        <v>1.7000000000000028</v>
      </c>
      <c r="E443" s="63">
        <f t="shared" si="35"/>
        <v>5</v>
      </c>
      <c r="F443" s="18"/>
    </row>
    <row r="444" spans="1:6" ht="12.75">
      <c r="A444" s="25" t="s">
        <v>249</v>
      </c>
      <c r="B444" s="55">
        <v>3.75</v>
      </c>
      <c r="C444" s="55">
        <v>3.95</v>
      </c>
      <c r="D444" s="63">
        <f t="shared" si="34"/>
        <v>0.20000000000000018</v>
      </c>
      <c r="E444" s="63">
        <f t="shared" si="35"/>
        <v>5.33</v>
      </c>
      <c r="F444" s="18"/>
    </row>
    <row r="445" spans="1:6" ht="12.75">
      <c r="A445" s="25" t="s">
        <v>250</v>
      </c>
      <c r="B445" s="55">
        <v>2.75</v>
      </c>
      <c r="C445" s="55">
        <v>2.9</v>
      </c>
      <c r="D445" s="63">
        <f t="shared" si="34"/>
        <v>0.1499999999999999</v>
      </c>
      <c r="E445" s="63">
        <f t="shared" si="35"/>
        <v>5.45</v>
      </c>
      <c r="F445" s="18"/>
    </row>
    <row r="446" spans="1:6" ht="12.75">
      <c r="A446" s="25" t="s">
        <v>251</v>
      </c>
      <c r="B446" s="55">
        <v>66</v>
      </c>
      <c r="C446" s="55">
        <f>(B446*5/100)+B446</f>
        <v>69.3</v>
      </c>
      <c r="D446" s="63">
        <f t="shared" si="34"/>
        <v>3.299999999999997</v>
      </c>
      <c r="E446" s="63">
        <f t="shared" si="35"/>
        <v>5</v>
      </c>
      <c r="F446" s="18"/>
    </row>
    <row r="447" spans="1:6" ht="12.75">
      <c r="A447" s="25" t="s">
        <v>252</v>
      </c>
      <c r="B447" s="55">
        <v>2.25</v>
      </c>
      <c r="C447" s="55">
        <v>2.35</v>
      </c>
      <c r="D447" s="63">
        <f t="shared" si="34"/>
        <v>0.10000000000000009</v>
      </c>
      <c r="E447" s="63">
        <f t="shared" si="35"/>
        <v>4.44</v>
      </c>
      <c r="F447" s="18"/>
    </row>
    <row r="448" spans="1:6" ht="12.75">
      <c r="A448" s="25" t="s">
        <v>253</v>
      </c>
      <c r="B448" s="55">
        <v>1.75</v>
      </c>
      <c r="C448" s="55">
        <v>1.85</v>
      </c>
      <c r="D448" s="63">
        <f t="shared" si="34"/>
        <v>0.10000000000000009</v>
      </c>
      <c r="E448" s="63">
        <f t="shared" si="35"/>
        <v>5.71</v>
      </c>
      <c r="F448" s="18"/>
    </row>
    <row r="449" spans="1:6" ht="12.75">
      <c r="A449" s="25" t="s">
        <v>254</v>
      </c>
      <c r="B449" s="55">
        <v>42</v>
      </c>
      <c r="C449" s="55">
        <f>(B449*5/100)+B449</f>
        <v>44.1</v>
      </c>
      <c r="D449" s="63">
        <f t="shared" si="34"/>
        <v>2.1000000000000014</v>
      </c>
      <c r="E449" s="63">
        <f t="shared" si="35"/>
        <v>5</v>
      </c>
      <c r="F449" s="18"/>
    </row>
    <row r="450" spans="1:6" ht="12.75">
      <c r="A450" s="25" t="s">
        <v>255</v>
      </c>
      <c r="B450" s="55">
        <v>345</v>
      </c>
      <c r="C450" s="55">
        <f>(B450*5/100)+B450</f>
        <v>362.25</v>
      </c>
      <c r="D450" s="63">
        <f t="shared" si="34"/>
        <v>17.25</v>
      </c>
      <c r="E450" s="63">
        <f t="shared" si="35"/>
        <v>5</v>
      </c>
      <c r="F450" s="18"/>
    </row>
    <row r="451" spans="1:6" ht="12.75">
      <c r="A451" s="25" t="s">
        <v>256</v>
      </c>
      <c r="B451" s="55">
        <v>185</v>
      </c>
      <c r="C451" s="55">
        <f>(B451*5/100)+B451</f>
        <v>194.25</v>
      </c>
      <c r="D451" s="63">
        <f t="shared" si="34"/>
        <v>9.25</v>
      </c>
      <c r="E451" s="63">
        <f t="shared" si="35"/>
        <v>5</v>
      </c>
      <c r="F451" s="18"/>
    </row>
    <row r="452" spans="1:6" ht="12.75">
      <c r="A452" s="25" t="s">
        <v>257</v>
      </c>
      <c r="B452" s="55">
        <v>34</v>
      </c>
      <c r="C452" s="55">
        <f>(B452*5/100)+B452</f>
        <v>35.7</v>
      </c>
      <c r="D452" s="63">
        <f t="shared" si="34"/>
        <v>1.7000000000000028</v>
      </c>
      <c r="E452" s="63">
        <f t="shared" si="35"/>
        <v>5</v>
      </c>
      <c r="F452" s="18"/>
    </row>
    <row r="453" spans="1:6" ht="12.75">
      <c r="A453" s="44"/>
      <c r="B453" s="55"/>
      <c r="C453" s="55"/>
      <c r="D453" s="63"/>
      <c r="E453" s="63"/>
      <c r="F453" s="18"/>
    </row>
    <row r="454" spans="1:6" ht="12.75">
      <c r="A454" s="28" t="s">
        <v>258</v>
      </c>
      <c r="B454" s="55"/>
      <c r="C454" s="55"/>
      <c r="D454" s="63"/>
      <c r="E454" s="63"/>
      <c r="F454" s="18"/>
    </row>
    <row r="455" spans="1:6" ht="12.75">
      <c r="A455" s="25"/>
      <c r="B455" s="55"/>
      <c r="C455" s="55"/>
      <c r="D455" s="63"/>
      <c r="E455" s="63"/>
      <c r="F455" s="18"/>
    </row>
    <row r="456" spans="1:6" ht="12.75">
      <c r="A456" s="25" t="s">
        <v>228</v>
      </c>
      <c r="B456" s="55">
        <v>18</v>
      </c>
      <c r="C456" s="55">
        <f>(B456*5/100)+B456</f>
        <v>18.9</v>
      </c>
      <c r="D456" s="63">
        <f aca="true" t="shared" si="36" ref="D456:D461">SUM(C456-B456)</f>
        <v>0.8999999999999986</v>
      </c>
      <c r="E456" s="63">
        <f aca="true" t="shared" si="37" ref="E456:E461">+ROUND(+D456/B456*100,2)</f>
        <v>5</v>
      </c>
      <c r="F456" s="18"/>
    </row>
    <row r="457" spans="1:6" ht="12.75">
      <c r="A457" s="25" t="s">
        <v>259</v>
      </c>
      <c r="B457" s="55">
        <v>9</v>
      </c>
      <c r="C457" s="55">
        <f>(B457*5/100)+B457</f>
        <v>9.45</v>
      </c>
      <c r="D457" s="63">
        <f t="shared" si="36"/>
        <v>0.4499999999999993</v>
      </c>
      <c r="E457" s="63">
        <f t="shared" si="37"/>
        <v>5</v>
      </c>
      <c r="F457" s="18"/>
    </row>
    <row r="458" spans="1:6" ht="12.75">
      <c r="A458" s="25" t="s">
        <v>236</v>
      </c>
      <c r="B458" s="55">
        <v>4.5</v>
      </c>
      <c r="C458" s="55">
        <v>4.75</v>
      </c>
      <c r="D458" s="63">
        <f t="shared" si="36"/>
        <v>0.25</v>
      </c>
      <c r="E458" s="63">
        <f t="shared" si="37"/>
        <v>5.56</v>
      </c>
      <c r="F458" s="18"/>
    </row>
    <row r="459" spans="1:6" ht="12.75">
      <c r="A459" s="25" t="s">
        <v>260</v>
      </c>
      <c r="B459" s="55">
        <v>150</v>
      </c>
      <c r="C459" s="55">
        <v>157.5</v>
      </c>
      <c r="D459" s="63">
        <f t="shared" si="36"/>
        <v>7.5</v>
      </c>
      <c r="E459" s="63">
        <f t="shared" si="37"/>
        <v>5</v>
      </c>
      <c r="F459" s="18"/>
    </row>
    <row r="460" spans="1:6" ht="12.75">
      <c r="A460" s="25" t="s">
        <v>261</v>
      </c>
      <c r="B460" s="55">
        <v>75</v>
      </c>
      <c r="C460" s="55">
        <v>78.75</v>
      </c>
      <c r="D460" s="63">
        <f t="shared" si="36"/>
        <v>3.75</v>
      </c>
      <c r="E460" s="63">
        <f t="shared" si="37"/>
        <v>5</v>
      </c>
      <c r="F460" s="18"/>
    </row>
    <row r="461" spans="1:6" ht="12.75">
      <c r="A461" s="25" t="s">
        <v>262</v>
      </c>
      <c r="B461" s="55">
        <v>37.5</v>
      </c>
      <c r="C461" s="55">
        <v>39.6</v>
      </c>
      <c r="D461" s="63">
        <f t="shared" si="36"/>
        <v>2.1000000000000014</v>
      </c>
      <c r="E461" s="63">
        <f t="shared" si="37"/>
        <v>5.6</v>
      </c>
      <c r="F461" s="18"/>
    </row>
    <row r="462" spans="1:6" ht="12.75">
      <c r="A462" s="45"/>
      <c r="B462" s="55"/>
      <c r="C462" s="55"/>
      <c r="D462" s="63"/>
      <c r="E462" s="63"/>
      <c r="F462" s="18"/>
    </row>
    <row r="463" spans="1:6" ht="12.75">
      <c r="A463" s="46" t="s">
        <v>263</v>
      </c>
      <c r="B463" s="55"/>
      <c r="C463" s="55"/>
      <c r="D463" s="63"/>
      <c r="E463" s="63"/>
      <c r="F463" s="18"/>
    </row>
    <row r="464" spans="1:6" ht="12.75">
      <c r="A464" s="38" t="s">
        <v>264</v>
      </c>
      <c r="B464" s="55">
        <v>3.5</v>
      </c>
      <c r="C464" s="55">
        <v>3.7</v>
      </c>
      <c r="D464" s="63">
        <f aca="true" t="shared" si="38" ref="D464:D488">SUM(C464-B464)</f>
        <v>0.20000000000000018</v>
      </c>
      <c r="E464" s="63">
        <f aca="true" t="shared" si="39" ref="E464:E488">+ROUND(+D464/B464*100,2)</f>
        <v>5.71</v>
      </c>
      <c r="F464" s="18"/>
    </row>
    <row r="465" spans="1:6" ht="12.75">
      <c r="A465" s="38" t="s">
        <v>265</v>
      </c>
      <c r="B465" s="55">
        <v>1.75</v>
      </c>
      <c r="C465" s="55">
        <v>1.85</v>
      </c>
      <c r="D465" s="63">
        <f t="shared" si="38"/>
        <v>0.10000000000000009</v>
      </c>
      <c r="E465" s="63">
        <f t="shared" si="39"/>
        <v>5.71</v>
      </c>
      <c r="F465" s="18"/>
    </row>
    <row r="466" spans="1:6" ht="12.75">
      <c r="A466" s="38" t="s">
        <v>266</v>
      </c>
      <c r="B466" s="55">
        <v>1.45</v>
      </c>
      <c r="C466" s="55">
        <v>1.5</v>
      </c>
      <c r="D466" s="63">
        <f t="shared" si="38"/>
        <v>0.050000000000000044</v>
      </c>
      <c r="E466" s="63">
        <f t="shared" si="39"/>
        <v>3.45</v>
      </c>
      <c r="F466" s="18"/>
    </row>
    <row r="467" spans="1:6" ht="12.75">
      <c r="A467" s="38" t="s">
        <v>267</v>
      </c>
      <c r="B467" s="55">
        <v>8</v>
      </c>
      <c r="C467" s="55">
        <f>(B467*5/100)+B467</f>
        <v>8.4</v>
      </c>
      <c r="D467" s="63">
        <f t="shared" si="38"/>
        <v>0.40000000000000036</v>
      </c>
      <c r="E467" s="63">
        <f t="shared" si="39"/>
        <v>5</v>
      </c>
      <c r="F467" s="18"/>
    </row>
    <row r="468" spans="1:6" ht="12.75">
      <c r="A468" s="38" t="s">
        <v>268</v>
      </c>
      <c r="B468" s="55">
        <v>3.15</v>
      </c>
      <c r="C468" s="55">
        <v>3.3</v>
      </c>
      <c r="D468" s="63">
        <f t="shared" si="38"/>
        <v>0.1499999999999999</v>
      </c>
      <c r="E468" s="63">
        <f t="shared" si="39"/>
        <v>4.76</v>
      </c>
      <c r="F468" s="18"/>
    </row>
    <row r="469" spans="1:6" ht="12.75">
      <c r="A469" s="38" t="s">
        <v>269</v>
      </c>
      <c r="B469" s="55">
        <v>1.6</v>
      </c>
      <c r="C469" s="55">
        <v>1.7</v>
      </c>
      <c r="D469" s="63">
        <f t="shared" si="38"/>
        <v>0.09999999999999987</v>
      </c>
      <c r="E469" s="63">
        <f t="shared" si="39"/>
        <v>6.25</v>
      </c>
      <c r="F469" s="18"/>
    </row>
    <row r="470" spans="1:6" ht="12.75">
      <c r="A470" s="38" t="s">
        <v>270</v>
      </c>
      <c r="B470" s="55">
        <v>1.1</v>
      </c>
      <c r="C470" s="55">
        <v>1.15</v>
      </c>
      <c r="D470" s="63">
        <f t="shared" si="38"/>
        <v>0.04999999999999982</v>
      </c>
      <c r="E470" s="63">
        <f t="shared" si="39"/>
        <v>4.55</v>
      </c>
      <c r="F470" s="18"/>
    </row>
    <row r="471" spans="1:6" ht="12.75">
      <c r="A471" s="38" t="s">
        <v>267</v>
      </c>
      <c r="B471" s="55">
        <v>7</v>
      </c>
      <c r="C471" s="55">
        <f>(B471*5/100)+B471</f>
        <v>7.35</v>
      </c>
      <c r="D471" s="63">
        <f t="shared" si="38"/>
        <v>0.34999999999999964</v>
      </c>
      <c r="E471" s="63">
        <f t="shared" si="39"/>
        <v>5</v>
      </c>
      <c r="F471" s="18"/>
    </row>
    <row r="472" spans="1:6" ht="12.75">
      <c r="A472" s="38" t="s">
        <v>271</v>
      </c>
      <c r="B472" s="55">
        <v>2.4</v>
      </c>
      <c r="C472" s="55">
        <v>2.5</v>
      </c>
      <c r="D472" s="63">
        <f t="shared" si="38"/>
        <v>0.10000000000000009</v>
      </c>
      <c r="E472" s="63">
        <f t="shared" si="39"/>
        <v>4.17</v>
      </c>
      <c r="F472" s="18"/>
    </row>
    <row r="473" spans="1:6" ht="12.75">
      <c r="A473" s="38" t="s">
        <v>272</v>
      </c>
      <c r="B473" s="55">
        <v>1.5</v>
      </c>
      <c r="C473" s="55">
        <v>1.6</v>
      </c>
      <c r="D473" s="63">
        <f t="shared" si="38"/>
        <v>0.10000000000000009</v>
      </c>
      <c r="E473" s="63">
        <f t="shared" si="39"/>
        <v>6.67</v>
      </c>
      <c r="F473" s="18"/>
    </row>
    <row r="474" spans="1:6" ht="12.75">
      <c r="A474" s="38" t="s">
        <v>273</v>
      </c>
      <c r="B474" s="55">
        <v>1.1</v>
      </c>
      <c r="C474" s="55">
        <v>1.15</v>
      </c>
      <c r="D474" s="63">
        <f t="shared" si="38"/>
        <v>0.04999999999999982</v>
      </c>
      <c r="E474" s="63">
        <f t="shared" si="39"/>
        <v>4.55</v>
      </c>
      <c r="F474" s="18"/>
    </row>
    <row r="475" spans="1:6" ht="12.75">
      <c r="A475" s="38" t="s">
        <v>274</v>
      </c>
      <c r="B475" s="55">
        <v>2.3</v>
      </c>
      <c r="C475" s="55">
        <v>2.4</v>
      </c>
      <c r="D475" s="63">
        <f t="shared" si="38"/>
        <v>0.10000000000000009</v>
      </c>
      <c r="E475" s="63">
        <f t="shared" si="39"/>
        <v>4.35</v>
      </c>
      <c r="F475" s="18"/>
    </row>
    <row r="476" spans="1:6" ht="12.75">
      <c r="A476" s="38" t="s">
        <v>275</v>
      </c>
      <c r="B476" s="55">
        <v>1.2</v>
      </c>
      <c r="C476" s="55">
        <v>1.25</v>
      </c>
      <c r="D476" s="63">
        <f t="shared" si="38"/>
        <v>0.050000000000000044</v>
      </c>
      <c r="E476" s="63">
        <f t="shared" si="39"/>
        <v>4.17</v>
      </c>
      <c r="F476" s="18"/>
    </row>
    <row r="477" spans="1:6" ht="12.75">
      <c r="A477" s="38" t="s">
        <v>276</v>
      </c>
      <c r="B477" s="55">
        <v>1.1</v>
      </c>
      <c r="C477" s="55">
        <v>1.15</v>
      </c>
      <c r="D477" s="63">
        <f t="shared" si="38"/>
        <v>0.04999999999999982</v>
      </c>
      <c r="E477" s="63">
        <f t="shared" si="39"/>
        <v>4.55</v>
      </c>
      <c r="F477" s="18"/>
    </row>
    <row r="478" spans="1:6" ht="12.75">
      <c r="A478" s="38" t="s">
        <v>277</v>
      </c>
      <c r="B478" s="55">
        <v>2.3</v>
      </c>
      <c r="C478" s="55">
        <v>2.4</v>
      </c>
      <c r="D478" s="63">
        <f t="shared" si="38"/>
        <v>0.10000000000000009</v>
      </c>
      <c r="E478" s="63">
        <f t="shared" si="39"/>
        <v>4.35</v>
      </c>
      <c r="F478" s="18"/>
    </row>
    <row r="479" spans="1:6" ht="12.75">
      <c r="A479" s="38" t="s">
        <v>278</v>
      </c>
      <c r="B479" s="55">
        <v>1.2</v>
      </c>
      <c r="C479" s="55">
        <v>1.25</v>
      </c>
      <c r="D479" s="63">
        <f t="shared" si="38"/>
        <v>0.050000000000000044</v>
      </c>
      <c r="E479" s="63">
        <f t="shared" si="39"/>
        <v>4.17</v>
      </c>
      <c r="F479" s="18"/>
    </row>
    <row r="480" spans="1:6" ht="12.75">
      <c r="A480" s="38" t="s">
        <v>279</v>
      </c>
      <c r="B480" s="55">
        <v>1.2</v>
      </c>
      <c r="C480" s="55">
        <v>1.25</v>
      </c>
      <c r="D480" s="63">
        <f t="shared" si="38"/>
        <v>0.050000000000000044</v>
      </c>
      <c r="E480" s="63">
        <f t="shared" si="39"/>
        <v>4.17</v>
      </c>
      <c r="F480" s="18"/>
    </row>
    <row r="481" spans="1:6" ht="12.75">
      <c r="A481" s="38" t="s">
        <v>280</v>
      </c>
      <c r="B481" s="55">
        <v>4.8</v>
      </c>
      <c r="C481" s="55">
        <v>5.05</v>
      </c>
      <c r="D481" s="63">
        <f t="shared" si="38"/>
        <v>0.25</v>
      </c>
      <c r="E481" s="63">
        <f t="shared" si="39"/>
        <v>5.21</v>
      </c>
      <c r="F481" s="18"/>
    </row>
    <row r="482" spans="1:6" ht="12.75">
      <c r="A482" s="38" t="s">
        <v>281</v>
      </c>
      <c r="B482" s="55">
        <v>1.15</v>
      </c>
      <c r="C482" s="55">
        <v>1.2</v>
      </c>
      <c r="D482" s="63">
        <f t="shared" si="38"/>
        <v>0.050000000000000044</v>
      </c>
      <c r="E482" s="63">
        <f t="shared" si="39"/>
        <v>4.35</v>
      </c>
      <c r="F482" s="18"/>
    </row>
    <row r="483" spans="1:6" ht="12.75">
      <c r="A483" s="38" t="s">
        <v>282</v>
      </c>
      <c r="B483" s="55">
        <v>11</v>
      </c>
      <c r="C483" s="55">
        <f>(B483*5/100)+B483</f>
        <v>11.55</v>
      </c>
      <c r="D483" s="63">
        <f t="shared" si="38"/>
        <v>0.5500000000000007</v>
      </c>
      <c r="E483" s="63">
        <f t="shared" si="39"/>
        <v>5</v>
      </c>
      <c r="F483" s="18"/>
    </row>
    <row r="484" spans="1:6" ht="12.75">
      <c r="A484" s="38" t="s">
        <v>283</v>
      </c>
      <c r="B484" s="55">
        <v>1.15</v>
      </c>
      <c r="C484" s="55">
        <v>1.2</v>
      </c>
      <c r="D484" s="63">
        <f t="shared" si="38"/>
        <v>0.050000000000000044</v>
      </c>
      <c r="E484" s="63">
        <f t="shared" si="39"/>
        <v>4.35</v>
      </c>
      <c r="F484" s="18"/>
    </row>
    <row r="485" spans="1:6" ht="12.75">
      <c r="A485" s="38" t="s">
        <v>284</v>
      </c>
      <c r="B485" s="55">
        <v>1.15</v>
      </c>
      <c r="C485" s="55">
        <v>1.2</v>
      </c>
      <c r="D485" s="63">
        <f t="shared" si="38"/>
        <v>0.050000000000000044</v>
      </c>
      <c r="E485" s="63">
        <f t="shared" si="39"/>
        <v>4.35</v>
      </c>
      <c r="F485" s="18"/>
    </row>
    <row r="486" spans="1:6" ht="12.75">
      <c r="A486" s="38" t="s">
        <v>285</v>
      </c>
      <c r="B486" s="55">
        <v>1.15</v>
      </c>
      <c r="C486" s="55">
        <v>1.2</v>
      </c>
      <c r="D486" s="63">
        <f t="shared" si="38"/>
        <v>0.050000000000000044</v>
      </c>
      <c r="E486" s="63">
        <f t="shared" si="39"/>
        <v>4.35</v>
      </c>
      <c r="F486" s="18"/>
    </row>
    <row r="487" spans="1:6" ht="12.75">
      <c r="A487" s="38" t="s">
        <v>286</v>
      </c>
      <c r="B487" s="55">
        <v>1.15</v>
      </c>
      <c r="C487" s="55">
        <v>1.2</v>
      </c>
      <c r="D487" s="63">
        <f t="shared" si="38"/>
        <v>0.050000000000000044</v>
      </c>
      <c r="E487" s="63">
        <f t="shared" si="39"/>
        <v>4.35</v>
      </c>
      <c r="F487" s="18"/>
    </row>
    <row r="488" spans="1:6" ht="12.75">
      <c r="A488" s="38" t="s">
        <v>287</v>
      </c>
      <c r="B488" s="55">
        <v>1.15</v>
      </c>
      <c r="C488" s="55">
        <v>1.2</v>
      </c>
      <c r="D488" s="63">
        <f t="shared" si="38"/>
        <v>0.050000000000000044</v>
      </c>
      <c r="E488" s="63">
        <f t="shared" si="39"/>
        <v>4.35</v>
      </c>
      <c r="F488" s="18"/>
    </row>
    <row r="489" spans="1:6" ht="12.75">
      <c r="A489" s="46" t="s">
        <v>288</v>
      </c>
      <c r="B489" s="55"/>
      <c r="C489" s="55"/>
      <c r="D489" s="63"/>
      <c r="E489" s="63"/>
      <c r="F489" s="18"/>
    </row>
    <row r="490" spans="1:6" ht="12.75">
      <c r="A490" s="47"/>
      <c r="B490" s="55"/>
      <c r="C490" s="55"/>
      <c r="D490" s="63"/>
      <c r="E490" s="63"/>
      <c r="F490" s="18"/>
    </row>
    <row r="491" spans="1:6" ht="12.75">
      <c r="A491" s="48" t="s">
        <v>289</v>
      </c>
      <c r="B491" s="55"/>
      <c r="C491" s="55"/>
      <c r="D491" s="63"/>
      <c r="E491" s="63"/>
      <c r="F491" s="18"/>
    </row>
    <row r="492" spans="1:6" ht="12.75">
      <c r="A492" s="49" t="s">
        <v>290</v>
      </c>
      <c r="B492" s="55">
        <v>2271.56</v>
      </c>
      <c r="C492" s="55">
        <f>(B492*5/100)+B492</f>
        <v>2385.138</v>
      </c>
      <c r="D492" s="63">
        <f>SUM(C492-B492)</f>
        <v>113.57799999999997</v>
      </c>
      <c r="E492" s="63">
        <f>+ROUND(+D492/B492*100,2)</f>
        <v>5</v>
      </c>
      <c r="F492" s="18"/>
    </row>
    <row r="493" spans="1:6" ht="12.75">
      <c r="A493" s="49"/>
      <c r="B493" s="55"/>
      <c r="C493" s="55"/>
      <c r="D493" s="63"/>
      <c r="E493" s="63"/>
      <c r="F493" s="18"/>
    </row>
    <row r="494" spans="1:6" ht="12.75">
      <c r="A494" s="48" t="s">
        <v>291</v>
      </c>
      <c r="B494" s="55"/>
      <c r="C494" s="55"/>
      <c r="D494" s="63"/>
      <c r="E494" s="63"/>
      <c r="F494" s="18"/>
    </row>
    <row r="495" spans="1:6" ht="12.75">
      <c r="A495" s="49" t="s">
        <v>292</v>
      </c>
      <c r="B495" s="55">
        <v>1808.86</v>
      </c>
      <c r="C495" s="55">
        <f>(B495*5/100)+B495</f>
        <v>1899.3029999999999</v>
      </c>
      <c r="D495" s="63">
        <f>SUM(C495-B495)</f>
        <v>90.44299999999998</v>
      </c>
      <c r="E495" s="63">
        <f>+ROUND(+D495/B495*100,2)</f>
        <v>5</v>
      </c>
      <c r="F495" s="18"/>
    </row>
    <row r="496" spans="1:6" ht="12.75">
      <c r="A496" s="49" t="s">
        <v>293</v>
      </c>
      <c r="B496" s="55">
        <v>2063.64</v>
      </c>
      <c r="C496" s="55">
        <f>(B496*5/100)+B496</f>
        <v>2166.8219999999997</v>
      </c>
      <c r="D496" s="63">
        <f>SUM(C496-B496)</f>
        <v>103.18199999999979</v>
      </c>
      <c r="E496" s="63">
        <f>+ROUND(+D496/B496*100,2)</f>
        <v>5</v>
      </c>
      <c r="F496" s="18"/>
    </row>
    <row r="497" spans="1:6" ht="12.75">
      <c r="A497" s="49" t="s">
        <v>294</v>
      </c>
      <c r="B497" s="55">
        <v>2203.15</v>
      </c>
      <c r="C497" s="55">
        <f>(B497*5/100)+B497</f>
        <v>2313.3075</v>
      </c>
      <c r="D497" s="63">
        <f>SUM(C497-B497)</f>
        <v>110.1574999999998</v>
      </c>
      <c r="E497" s="63">
        <f>+ROUND(+D497/B497*100,2)</f>
        <v>5</v>
      </c>
      <c r="F497" s="18"/>
    </row>
    <row r="498" spans="1:6" ht="12.75">
      <c r="A498" s="49"/>
      <c r="B498" s="55"/>
      <c r="C498" s="55"/>
      <c r="D498" s="63"/>
      <c r="E498" s="63"/>
      <c r="F498" s="18"/>
    </row>
    <row r="499" spans="1:6" ht="12.75">
      <c r="A499" s="50" t="s">
        <v>295</v>
      </c>
      <c r="B499" s="55"/>
      <c r="C499" s="55"/>
      <c r="D499" s="63"/>
      <c r="E499" s="63"/>
      <c r="F499" s="18"/>
    </row>
    <row r="500" spans="1:6" ht="12.75">
      <c r="A500" s="38" t="s">
        <v>296</v>
      </c>
      <c r="B500" s="55">
        <v>65</v>
      </c>
      <c r="C500" s="55">
        <f>(B500*5/100)+B500</f>
        <v>68.25</v>
      </c>
      <c r="D500" s="63">
        <f aca="true" t="shared" si="40" ref="D500:D506">SUM(C500-B500)</f>
        <v>3.25</v>
      </c>
      <c r="E500" s="63">
        <f aca="true" t="shared" si="41" ref="E500:E506">+ROUND(+D500/B500*100,2)</f>
        <v>5</v>
      </c>
      <c r="F500" s="18"/>
    </row>
    <row r="501" spans="1:6" ht="12.75">
      <c r="A501" s="38" t="s">
        <v>297</v>
      </c>
      <c r="B501" s="55">
        <v>9</v>
      </c>
      <c r="C501" s="55">
        <f>(B501*5/100)+B501</f>
        <v>9.45</v>
      </c>
      <c r="D501" s="63">
        <f t="shared" si="40"/>
        <v>0.4499999999999993</v>
      </c>
      <c r="E501" s="63">
        <f t="shared" si="41"/>
        <v>5</v>
      </c>
      <c r="F501" s="18"/>
    </row>
    <row r="502" spans="1:6" ht="12.75">
      <c r="A502" s="38" t="s">
        <v>298</v>
      </c>
      <c r="B502" s="55">
        <v>4.5</v>
      </c>
      <c r="C502" s="55">
        <v>4.75</v>
      </c>
      <c r="D502" s="63">
        <f t="shared" si="40"/>
        <v>0.25</v>
      </c>
      <c r="E502" s="63">
        <f t="shared" si="41"/>
        <v>5.56</v>
      </c>
      <c r="F502" s="18"/>
    </row>
    <row r="503" spans="1:6" ht="12.75">
      <c r="A503" s="38" t="s">
        <v>299</v>
      </c>
      <c r="B503" s="55">
        <v>0.6</v>
      </c>
      <c r="C503" s="55">
        <v>0.65</v>
      </c>
      <c r="D503" s="63">
        <f t="shared" si="40"/>
        <v>0.050000000000000044</v>
      </c>
      <c r="E503" s="63">
        <f t="shared" si="41"/>
        <v>8.33</v>
      </c>
      <c r="F503" s="18"/>
    </row>
    <row r="504" spans="1:6" ht="12.75">
      <c r="A504" s="38" t="s">
        <v>300</v>
      </c>
      <c r="B504" s="55">
        <v>11</v>
      </c>
      <c r="C504" s="55">
        <f>(B504*5/100)+B504</f>
        <v>11.55</v>
      </c>
      <c r="D504" s="63">
        <f t="shared" si="40"/>
        <v>0.5500000000000007</v>
      </c>
      <c r="E504" s="63">
        <f t="shared" si="41"/>
        <v>5</v>
      </c>
      <c r="F504" s="18"/>
    </row>
    <row r="505" spans="1:6" ht="12.75">
      <c r="A505" s="38" t="s">
        <v>301</v>
      </c>
      <c r="B505" s="55">
        <v>11</v>
      </c>
      <c r="C505" s="55">
        <f>(B505*5/100)+B505</f>
        <v>11.55</v>
      </c>
      <c r="D505" s="63">
        <f t="shared" si="40"/>
        <v>0.5500000000000007</v>
      </c>
      <c r="E505" s="63">
        <f t="shared" si="41"/>
        <v>5</v>
      </c>
      <c r="F505" s="18"/>
    </row>
    <row r="506" spans="1:6" ht="12.75">
      <c r="A506" s="38" t="s">
        <v>302</v>
      </c>
      <c r="B506" s="55">
        <v>19</v>
      </c>
      <c r="C506" s="55">
        <f>(B506*5/100)+B506</f>
        <v>19.95</v>
      </c>
      <c r="D506" s="63">
        <f t="shared" si="40"/>
        <v>0.9499999999999993</v>
      </c>
      <c r="E506" s="63">
        <f t="shared" si="41"/>
        <v>5</v>
      </c>
      <c r="F506" s="18"/>
    </row>
    <row r="507" spans="1:6" ht="12.75">
      <c r="A507" s="50" t="s">
        <v>244</v>
      </c>
      <c r="B507" s="55"/>
      <c r="C507" s="55"/>
      <c r="D507" s="63"/>
      <c r="E507" s="63"/>
      <c r="F507" s="18"/>
    </row>
    <row r="508" spans="1:6" ht="12.75">
      <c r="A508" s="38" t="s">
        <v>303</v>
      </c>
      <c r="B508" s="55">
        <v>32</v>
      </c>
      <c r="C508" s="55">
        <f>(B508*5/100)+B508</f>
        <v>33.6</v>
      </c>
      <c r="D508" s="63">
        <f>SUM(C508-B508)</f>
        <v>1.6000000000000014</v>
      </c>
      <c r="E508" s="63">
        <f>+ROUND(+D508/B508*100,2)</f>
        <v>5</v>
      </c>
      <c r="F508" s="18"/>
    </row>
    <row r="509" spans="1:6" ht="12.75">
      <c r="A509" s="38" t="s">
        <v>304</v>
      </c>
      <c r="B509" s="55">
        <v>6</v>
      </c>
      <c r="C509" s="55">
        <f>(B509*5/100)+B509</f>
        <v>6.3</v>
      </c>
      <c r="D509" s="63">
        <f>SUM(C509-B509)</f>
        <v>0.2999999999999998</v>
      </c>
      <c r="E509" s="63">
        <f>+ROUND(+D509/B509*100,2)</f>
        <v>5</v>
      </c>
      <c r="F509" s="18"/>
    </row>
    <row r="510" spans="1:6" ht="12.75">
      <c r="A510" s="23"/>
      <c r="B510" s="55"/>
      <c r="C510" s="55"/>
      <c r="D510" s="63"/>
      <c r="E510" s="63"/>
      <c r="F510" s="18"/>
    </row>
    <row r="511" spans="1:6" ht="12.75">
      <c r="A511" s="28"/>
      <c r="B511" s="55"/>
      <c r="C511" s="55"/>
      <c r="D511" s="63"/>
      <c r="E511" s="63"/>
      <c r="F511" s="18"/>
    </row>
    <row r="512" spans="1:6" ht="12.75">
      <c r="A512" s="24"/>
      <c r="B512" s="56"/>
      <c r="C512" s="56"/>
      <c r="D512" s="64"/>
      <c r="E512" s="64"/>
      <c r="F512" s="18"/>
    </row>
    <row r="513" spans="1:6" ht="12.75">
      <c r="A513" s="23"/>
      <c r="B513" s="55"/>
      <c r="C513" s="55"/>
      <c r="D513" s="63"/>
      <c r="E513" s="63"/>
      <c r="F513" s="18"/>
    </row>
    <row r="514" spans="1:6" ht="18">
      <c r="A514" s="31" t="s">
        <v>325</v>
      </c>
      <c r="B514" s="55"/>
      <c r="C514" s="55"/>
      <c r="D514" s="63"/>
      <c r="E514" s="63"/>
      <c r="F514" s="18"/>
    </row>
    <row r="515" spans="1:6" ht="12.75">
      <c r="A515" s="23"/>
      <c r="B515" s="55"/>
      <c r="C515" s="55"/>
      <c r="D515" s="63"/>
      <c r="E515" s="63"/>
      <c r="F515" s="18"/>
    </row>
    <row r="516" spans="1:6" ht="12.75">
      <c r="A516" s="27" t="s">
        <v>305</v>
      </c>
      <c r="B516" s="55">
        <v>15</v>
      </c>
      <c r="C516" s="55">
        <v>25</v>
      </c>
      <c r="D516" s="63">
        <f>SUM(C516-B516)</f>
        <v>10</v>
      </c>
      <c r="E516" s="63">
        <f>+ROUND(+D516/B516*100,2)</f>
        <v>66.67</v>
      </c>
      <c r="F516" s="18"/>
    </row>
    <row r="517" spans="1:6" ht="16.5" customHeight="1">
      <c r="A517" s="27"/>
      <c r="B517" s="55" t="s">
        <v>306</v>
      </c>
      <c r="C517" s="55"/>
      <c r="D517" s="63"/>
      <c r="E517" s="63"/>
      <c r="F517" s="18"/>
    </row>
    <row r="518" spans="1:6" ht="12.75">
      <c r="A518" s="51" t="s">
        <v>314</v>
      </c>
      <c r="B518" s="55">
        <v>20</v>
      </c>
      <c r="C518" s="55">
        <v>25</v>
      </c>
      <c r="D518" s="63">
        <v>5</v>
      </c>
      <c r="E518" s="63">
        <f>+ROUND(+D518/B518*100,2)</f>
        <v>25</v>
      </c>
      <c r="F518" s="18"/>
    </row>
    <row r="519" spans="1:6" ht="12.75">
      <c r="A519" s="23"/>
      <c r="B519" s="55"/>
      <c r="C519" s="55"/>
      <c r="D519" s="63"/>
      <c r="E519" s="63"/>
      <c r="F519" s="18"/>
    </row>
    <row r="520" spans="1:6" ht="12.75">
      <c r="A520" s="23" t="s">
        <v>307</v>
      </c>
      <c r="B520" s="55">
        <v>12</v>
      </c>
      <c r="C520" s="55">
        <v>15</v>
      </c>
      <c r="D520" s="63">
        <f>SUM(C520-B520)</f>
        <v>3</v>
      </c>
      <c r="E520" s="63">
        <f>+ROUND(+D520/B520*100,2)</f>
        <v>25</v>
      </c>
      <c r="F520" s="18"/>
    </row>
    <row r="521" spans="1:6" ht="12.75">
      <c r="A521" s="23"/>
      <c r="B521" s="55"/>
      <c r="C521" s="55"/>
      <c r="D521" s="63"/>
      <c r="E521" s="63"/>
      <c r="F521" s="18"/>
    </row>
    <row r="522" spans="1:6" ht="12.75">
      <c r="A522" s="23" t="s">
        <v>308</v>
      </c>
      <c r="B522" s="55" t="s">
        <v>309</v>
      </c>
      <c r="C522" s="55">
        <v>15</v>
      </c>
      <c r="D522" s="63">
        <v>15</v>
      </c>
      <c r="E522" s="63" t="s">
        <v>313</v>
      </c>
      <c r="F522" s="18"/>
    </row>
    <row r="523" spans="1:6" ht="12.75">
      <c r="A523" s="23"/>
      <c r="B523" s="55"/>
      <c r="C523" s="55"/>
      <c r="D523" s="63"/>
      <c r="E523" s="63"/>
      <c r="F523" s="18"/>
    </row>
    <row r="524" spans="1:6" ht="12.75">
      <c r="A524" s="23" t="s">
        <v>310</v>
      </c>
      <c r="B524" s="55">
        <v>12</v>
      </c>
      <c r="C524" s="55">
        <v>15</v>
      </c>
      <c r="D524" s="63">
        <f>SUM(C524-B524)</f>
        <v>3</v>
      </c>
      <c r="E524" s="63">
        <f>+ROUND(+D524/B524*100,2)</f>
        <v>25</v>
      </c>
      <c r="F524" s="18"/>
    </row>
    <row r="525" spans="1:6" ht="13.5" thickBot="1">
      <c r="A525" s="52"/>
      <c r="B525" s="59"/>
      <c r="C525" s="59"/>
      <c r="D525" s="67"/>
      <c r="E525" s="67"/>
      <c r="F525" s="18"/>
    </row>
    <row r="526" spans="1:6" ht="12.75">
      <c r="A526" s="11"/>
      <c r="B526" s="10"/>
      <c r="C526" s="10"/>
      <c r="F526" s="18"/>
    </row>
    <row r="527" spans="1:6" ht="12.75">
      <c r="A527" s="11"/>
      <c r="B527" s="10"/>
      <c r="C527" s="10"/>
      <c r="F527" s="18"/>
    </row>
    <row r="528" spans="1:6" ht="12.75">
      <c r="A528" s="11"/>
      <c r="B528" s="10"/>
      <c r="C528" s="10"/>
      <c r="F528" s="18"/>
    </row>
    <row r="529" spans="1:6" ht="12.75">
      <c r="A529" s="11"/>
      <c r="B529" s="10"/>
      <c r="C529" s="10"/>
      <c r="F529" s="18"/>
    </row>
    <row r="530" spans="1:6" ht="12.75">
      <c r="A530" s="11"/>
      <c r="B530" s="10"/>
      <c r="C530" s="10"/>
      <c r="F530" s="18"/>
    </row>
    <row r="531" spans="1:6" ht="12.75">
      <c r="A531" s="11"/>
      <c r="B531" s="10"/>
      <c r="C531" s="10"/>
      <c r="F531" s="18"/>
    </row>
    <row r="532" spans="1:6" ht="12.75">
      <c r="A532" s="11"/>
      <c r="B532" s="10"/>
      <c r="C532" s="10"/>
      <c r="F532" s="18"/>
    </row>
    <row r="533" spans="1:6" ht="12.75">
      <c r="A533" s="11"/>
      <c r="B533" s="10"/>
      <c r="C533" s="10"/>
      <c r="F533" s="18"/>
    </row>
    <row r="534" spans="1:6" ht="12.75">
      <c r="A534" s="11"/>
      <c r="B534" s="10"/>
      <c r="C534" s="10"/>
      <c r="F534" s="18"/>
    </row>
    <row r="535" spans="1:6" ht="12.75">
      <c r="A535" s="11"/>
      <c r="B535" s="10"/>
      <c r="C535" s="10"/>
      <c r="F535" s="18"/>
    </row>
    <row r="536" spans="1:6" ht="12.75">
      <c r="A536" s="11"/>
      <c r="B536" s="10"/>
      <c r="C536" s="10"/>
      <c r="F536" s="18"/>
    </row>
    <row r="537" spans="1:6" ht="12.75">
      <c r="A537" s="11"/>
      <c r="B537" s="10"/>
      <c r="C537" s="10"/>
      <c r="F537" s="18"/>
    </row>
    <row r="538" spans="1:6" ht="12.75">
      <c r="A538" s="11"/>
      <c r="B538" s="10"/>
      <c r="C538" s="10"/>
      <c r="F538" s="18"/>
    </row>
    <row r="539" spans="1:6" ht="12.75">
      <c r="A539" s="11"/>
      <c r="B539" s="10"/>
      <c r="C539" s="10"/>
      <c r="F539" s="18"/>
    </row>
    <row r="540" spans="1:6" ht="12.75">
      <c r="A540" s="11"/>
      <c r="B540" s="10"/>
      <c r="C540" s="10"/>
      <c r="F540" s="18"/>
    </row>
    <row r="541" spans="1:6" ht="12.75">
      <c r="A541" s="11"/>
      <c r="B541" s="10"/>
      <c r="C541" s="10"/>
      <c r="F541" s="18"/>
    </row>
    <row r="542" spans="1:6" ht="12.75">
      <c r="A542" s="11"/>
      <c r="B542" s="10"/>
      <c r="C542" s="10"/>
      <c r="F542" s="18"/>
    </row>
    <row r="543" spans="1:6" ht="12.75">
      <c r="A543" s="11"/>
      <c r="B543" s="10"/>
      <c r="C543" s="10"/>
      <c r="F543" s="18"/>
    </row>
    <row r="544" spans="1:6" ht="12.75">
      <c r="A544" s="11"/>
      <c r="B544" s="10"/>
      <c r="C544" s="10"/>
      <c r="F544" s="18"/>
    </row>
    <row r="545" spans="1:6" ht="12.75">
      <c r="A545" s="11"/>
      <c r="B545" s="10"/>
      <c r="C545" s="10"/>
      <c r="F545" s="18"/>
    </row>
    <row r="546" spans="1:6" ht="12.75">
      <c r="A546" s="11"/>
      <c r="B546" s="10"/>
      <c r="C546" s="10"/>
      <c r="F546" s="18"/>
    </row>
    <row r="547" spans="1:6" ht="12.75">
      <c r="A547" s="11"/>
      <c r="B547" s="10"/>
      <c r="C547" s="10"/>
      <c r="F547" s="18"/>
    </row>
    <row r="548" spans="1:6" ht="12.75">
      <c r="A548" s="11"/>
      <c r="B548" s="10"/>
      <c r="C548" s="10"/>
      <c r="F548" s="18"/>
    </row>
    <row r="549" spans="1:6" ht="12.75">
      <c r="A549" s="11"/>
      <c r="B549" s="10"/>
      <c r="C549" s="10"/>
      <c r="F549" s="18"/>
    </row>
    <row r="550" spans="1:6" ht="12.75">
      <c r="A550" s="11"/>
      <c r="B550" s="10"/>
      <c r="C550" s="10"/>
      <c r="F550" s="18"/>
    </row>
    <row r="551" spans="1:6" ht="12.75">
      <c r="A551" s="11"/>
      <c r="B551" s="10"/>
      <c r="C551" s="10"/>
      <c r="F551" s="18"/>
    </row>
    <row r="552" spans="1:6" ht="12.75">
      <c r="A552" s="11"/>
      <c r="B552" s="10"/>
      <c r="C552" s="10"/>
      <c r="F552" s="18"/>
    </row>
    <row r="553" spans="1:6" ht="12.75">
      <c r="A553" s="11"/>
      <c r="B553" s="10"/>
      <c r="C553" s="10"/>
      <c r="F553" s="18"/>
    </row>
    <row r="554" spans="1:6" ht="12.75">
      <c r="A554" s="11"/>
      <c r="B554" s="10"/>
      <c r="C554" s="10"/>
      <c r="F554" s="18"/>
    </row>
    <row r="555" spans="1:6" ht="12.75">
      <c r="A555" s="11"/>
      <c r="B555" s="10"/>
      <c r="C555" s="10"/>
      <c r="F555" s="18"/>
    </row>
    <row r="556" spans="1:6" ht="12.75">
      <c r="A556" s="11"/>
      <c r="B556" s="10"/>
      <c r="C556" s="10"/>
      <c r="F556" s="18"/>
    </row>
    <row r="557" spans="1:6" ht="12.75">
      <c r="A557" s="11"/>
      <c r="B557" s="10"/>
      <c r="C557" s="10"/>
      <c r="F557" s="18"/>
    </row>
    <row r="558" spans="1:6" ht="12.75">
      <c r="A558" s="11"/>
      <c r="B558" s="10"/>
      <c r="C558" s="10"/>
      <c r="F558" s="18"/>
    </row>
    <row r="559" spans="1:6" ht="12.75">
      <c r="A559" s="11"/>
      <c r="B559" s="10"/>
      <c r="C559" s="10"/>
      <c r="F559" s="18"/>
    </row>
    <row r="560" spans="1:6" ht="12.75">
      <c r="A560" s="11"/>
      <c r="B560" s="10"/>
      <c r="C560" s="10"/>
      <c r="F560" s="18"/>
    </row>
    <row r="561" spans="1:6" ht="12.75">
      <c r="A561" s="11"/>
      <c r="B561" s="10"/>
      <c r="C561" s="10"/>
      <c r="F561" s="18"/>
    </row>
    <row r="562" spans="1:6" ht="12.75">
      <c r="A562" s="11"/>
      <c r="B562" s="10"/>
      <c r="C562" s="10"/>
      <c r="F562" s="18"/>
    </row>
    <row r="563" spans="1:6" ht="12.75">
      <c r="A563" s="11"/>
      <c r="B563" s="10"/>
      <c r="C563" s="10"/>
      <c r="F563" s="18"/>
    </row>
    <row r="564" spans="1:6" ht="12.75">
      <c r="A564" s="11"/>
      <c r="B564" s="10"/>
      <c r="C564" s="10"/>
      <c r="F564" s="18"/>
    </row>
    <row r="565" spans="1:6" ht="12.75">
      <c r="A565" s="11"/>
      <c r="B565" s="10"/>
      <c r="C565" s="10"/>
      <c r="F565" s="18"/>
    </row>
    <row r="566" spans="1:6" ht="12.75">
      <c r="A566" s="11"/>
      <c r="B566" s="10"/>
      <c r="C566" s="10"/>
      <c r="F566" s="18"/>
    </row>
    <row r="567" spans="1:3" ht="12.75">
      <c r="A567" s="11"/>
      <c r="B567" s="10"/>
      <c r="C567" s="10"/>
    </row>
    <row r="568" spans="1:3" ht="12.75">
      <c r="A568" s="11"/>
      <c r="B568" s="10"/>
      <c r="C568" s="10"/>
    </row>
    <row r="569" spans="1:3" ht="12.75">
      <c r="A569" s="11"/>
      <c r="B569" s="10"/>
      <c r="C569" s="10"/>
    </row>
    <row r="570" spans="1:3" ht="12.75">
      <c r="A570" s="11"/>
      <c r="B570" s="10"/>
      <c r="C570" s="10"/>
    </row>
    <row r="571" spans="1:3" ht="12.75">
      <c r="A571" s="11"/>
      <c r="B571" s="10"/>
      <c r="C571" s="10"/>
    </row>
    <row r="572" spans="1:3" ht="12.75">
      <c r="A572" s="11"/>
      <c r="B572" s="10"/>
      <c r="C572" s="10"/>
    </row>
    <row r="573" spans="1:3" ht="12.75">
      <c r="A573" s="11"/>
      <c r="B573" s="10"/>
      <c r="C573" s="10"/>
    </row>
    <row r="574" spans="1:3" ht="12.75">
      <c r="A574" s="11"/>
      <c r="B574" s="10"/>
      <c r="C574" s="10"/>
    </row>
    <row r="575" spans="1:3" ht="12.75">
      <c r="A575" s="11"/>
      <c r="B575" s="10"/>
      <c r="C575" s="10"/>
    </row>
    <row r="576" spans="1:3" ht="12.75">
      <c r="A576" s="11"/>
      <c r="B576" s="10"/>
      <c r="C576" s="10"/>
    </row>
    <row r="577" spans="1:3" ht="12.75">
      <c r="A577" s="11"/>
      <c r="B577" s="10"/>
      <c r="C577" s="10"/>
    </row>
    <row r="578" spans="1:3" ht="12.75">
      <c r="A578" s="11"/>
      <c r="B578" s="10"/>
      <c r="C578" s="10"/>
    </row>
    <row r="579" spans="1:3" ht="12.75">
      <c r="A579" s="11"/>
      <c r="B579" s="10"/>
      <c r="C579" s="10"/>
    </row>
    <row r="580" spans="1:3" ht="12.75">
      <c r="A580" s="11"/>
      <c r="B580" s="10"/>
      <c r="C580" s="10"/>
    </row>
    <row r="581" spans="1:3" ht="12.75">
      <c r="A581" s="11"/>
      <c r="B581" s="10"/>
      <c r="C581" s="10"/>
    </row>
    <row r="582" spans="1:3" ht="12.75">
      <c r="A582" s="11"/>
      <c r="B582" s="10"/>
      <c r="C582" s="10"/>
    </row>
    <row r="583" spans="1:3" ht="12.75">
      <c r="A583" s="11"/>
      <c r="B583" s="10"/>
      <c r="C583" s="10"/>
    </row>
    <row r="584" spans="1:3" ht="12.75">
      <c r="A584" s="11"/>
      <c r="B584" s="10"/>
      <c r="C584" s="10"/>
    </row>
    <row r="585" spans="1:3" ht="12.75">
      <c r="A585" s="11"/>
      <c r="B585" s="10"/>
      <c r="C585" s="10"/>
    </row>
    <row r="586" spans="1:3" ht="12.75">
      <c r="A586" s="11"/>
      <c r="B586" s="10"/>
      <c r="C586" s="10"/>
    </row>
    <row r="587" spans="1:3" ht="12.75">
      <c r="A587" s="11"/>
      <c r="B587" s="10"/>
      <c r="C587" s="10"/>
    </row>
    <row r="588" spans="1:3" ht="12.75">
      <c r="A588" s="11"/>
      <c r="B588" s="10"/>
      <c r="C588" s="10"/>
    </row>
    <row r="589" spans="1:3" ht="12.75">
      <c r="A589" s="11"/>
      <c r="B589" s="10"/>
      <c r="C589" s="10"/>
    </row>
    <row r="590" spans="1:3" ht="12.75">
      <c r="A590" s="11"/>
      <c r="B590" s="10"/>
      <c r="C590" s="10"/>
    </row>
    <row r="591" spans="1:3" ht="12.75">
      <c r="A591" s="11"/>
      <c r="B591" s="10"/>
      <c r="C591" s="10"/>
    </row>
    <row r="592" spans="1:3" ht="12.75">
      <c r="A592" s="11"/>
      <c r="B592" s="10"/>
      <c r="C592" s="10"/>
    </row>
    <row r="593" spans="1:3" ht="12.75">
      <c r="A593" s="11"/>
      <c r="B593" s="10"/>
      <c r="C593" s="10"/>
    </row>
    <row r="594" spans="1:3" ht="12.75">
      <c r="A594" s="11"/>
      <c r="B594" s="10"/>
      <c r="C594" s="10"/>
    </row>
    <row r="595" spans="1:3" ht="12.75">
      <c r="A595" s="11"/>
      <c r="B595" s="10"/>
      <c r="C595" s="10"/>
    </row>
    <row r="596" spans="1:3" ht="12.75">
      <c r="A596" s="11"/>
      <c r="B596" s="10"/>
      <c r="C596" s="10"/>
    </row>
    <row r="597" spans="1:3" ht="12.75">
      <c r="A597" s="11"/>
      <c r="B597" s="10"/>
      <c r="C597" s="10"/>
    </row>
    <row r="598" spans="1:3" ht="12.75">
      <c r="A598" s="11"/>
      <c r="B598" s="10"/>
      <c r="C598" s="10"/>
    </row>
    <row r="599" spans="1:3" ht="12.75">
      <c r="A599" s="11"/>
      <c r="B599" s="10"/>
      <c r="C599" s="10"/>
    </row>
    <row r="600" spans="1:3" ht="12.75">
      <c r="A600" s="11"/>
      <c r="B600" s="10"/>
      <c r="C600" s="10"/>
    </row>
    <row r="601" spans="1:3" ht="12.75">
      <c r="A601" s="11"/>
      <c r="B601" s="10"/>
      <c r="C601" s="10"/>
    </row>
    <row r="602" spans="1:3" ht="12.75">
      <c r="A602" s="11"/>
      <c r="B602" s="10"/>
      <c r="C602" s="10"/>
    </row>
    <row r="603" spans="1:3" ht="12.75">
      <c r="A603" s="11"/>
      <c r="B603" s="10"/>
      <c r="C603" s="10"/>
    </row>
    <row r="604" spans="1:3" ht="12.75">
      <c r="A604" s="11"/>
      <c r="B604" s="10"/>
      <c r="C604" s="10"/>
    </row>
    <row r="605" spans="1:3" ht="12.75">
      <c r="A605" s="11"/>
      <c r="B605" s="10"/>
      <c r="C605" s="10"/>
    </row>
    <row r="606" spans="1:3" ht="12.75">
      <c r="A606" s="11"/>
      <c r="B606" s="10"/>
      <c r="C606" s="10"/>
    </row>
    <row r="607" spans="1:3" ht="12.75">
      <c r="A607" s="11"/>
      <c r="B607" s="10"/>
      <c r="C607" s="10"/>
    </row>
    <row r="608" spans="1:3" ht="12.75">
      <c r="A608" s="11"/>
      <c r="B608" s="10"/>
      <c r="C608" s="10"/>
    </row>
    <row r="609" spans="1:3" ht="12.75">
      <c r="A609" s="11"/>
      <c r="B609" s="10"/>
      <c r="C609" s="10"/>
    </row>
    <row r="610" spans="1:3" ht="12.75">
      <c r="A610" s="11"/>
      <c r="B610" s="10"/>
      <c r="C610" s="10"/>
    </row>
    <row r="611" ht="12.75">
      <c r="A611" s="11"/>
    </row>
    <row r="612" ht="12.75">
      <c r="A612" s="11"/>
    </row>
    <row r="613" ht="12.75">
      <c r="A613" s="11"/>
    </row>
    <row r="614" ht="12.75">
      <c r="A614" s="11"/>
    </row>
    <row r="615" ht="12.75">
      <c r="A615" s="11"/>
    </row>
    <row r="616" ht="12.75">
      <c r="A616" s="11"/>
    </row>
    <row r="617" ht="12.75">
      <c r="A617" s="11"/>
    </row>
    <row r="618" ht="12.75">
      <c r="A618" s="11"/>
    </row>
    <row r="619" ht="12.75">
      <c r="A619" s="11"/>
    </row>
    <row r="620" ht="12.75">
      <c r="A620" s="11"/>
    </row>
    <row r="621" ht="12.75">
      <c r="A621" s="11"/>
    </row>
    <row r="622" ht="12.75">
      <c r="A622" s="11"/>
    </row>
    <row r="623" ht="12.75">
      <c r="A623" s="11"/>
    </row>
    <row r="624" ht="12.75">
      <c r="A624" s="11"/>
    </row>
    <row r="625" ht="12.75">
      <c r="A625" s="11"/>
    </row>
    <row r="626" ht="12.75">
      <c r="A626" s="11"/>
    </row>
    <row r="627" ht="12.75">
      <c r="A627" s="11"/>
    </row>
    <row r="628" ht="12.75">
      <c r="A628" s="11"/>
    </row>
    <row r="629" ht="12.75">
      <c r="A629" s="11"/>
    </row>
    <row r="630" ht="12.75">
      <c r="A630" s="11"/>
    </row>
    <row r="631" ht="12.75">
      <c r="A631" s="11"/>
    </row>
    <row r="632" ht="12.75">
      <c r="A632" s="11"/>
    </row>
    <row r="633" ht="12.75">
      <c r="A633" s="11"/>
    </row>
    <row r="634" ht="12.75">
      <c r="A634" s="11"/>
    </row>
    <row r="635" ht="12.75">
      <c r="A635" s="11"/>
    </row>
    <row r="636" ht="12.75">
      <c r="A636" s="11"/>
    </row>
    <row r="637" ht="12.75">
      <c r="A637" s="11"/>
    </row>
    <row r="638" ht="12.75">
      <c r="A638" s="11"/>
    </row>
    <row r="639" ht="12.75">
      <c r="A639" s="11"/>
    </row>
    <row r="640" ht="12.75">
      <c r="A640" s="11"/>
    </row>
    <row r="641" ht="12.75">
      <c r="A641" s="11"/>
    </row>
    <row r="642" ht="12.75">
      <c r="A642" s="11"/>
    </row>
    <row r="643" ht="12.75">
      <c r="A643" s="11"/>
    </row>
    <row r="644" ht="12.75">
      <c r="A644" s="11"/>
    </row>
    <row r="645" ht="12.75">
      <c r="A645" s="11"/>
    </row>
    <row r="646" ht="12.75">
      <c r="A646" s="11"/>
    </row>
    <row r="647" ht="12.75">
      <c r="A647" s="11"/>
    </row>
    <row r="648" ht="12.75">
      <c r="A648" s="11"/>
    </row>
    <row r="649" ht="12.75">
      <c r="A649" s="11"/>
    </row>
    <row r="650" ht="12.75">
      <c r="A650" s="11"/>
    </row>
    <row r="651" ht="12.75">
      <c r="A651" s="11"/>
    </row>
    <row r="652" ht="12.75">
      <c r="A652" s="11"/>
    </row>
    <row r="653" ht="12.75">
      <c r="A653" s="11"/>
    </row>
    <row r="654" ht="12.75">
      <c r="A654" s="11"/>
    </row>
    <row r="655" ht="12.75">
      <c r="A655" s="11"/>
    </row>
    <row r="656" ht="12.75">
      <c r="A656" s="11"/>
    </row>
  </sheetData>
  <mergeCells count="5">
    <mergeCell ref="A263:A265"/>
    <mergeCell ref="G25:G26"/>
    <mergeCell ref="A141:A142"/>
    <mergeCell ref="A236:A238"/>
    <mergeCell ref="A249:A251"/>
  </mergeCells>
  <printOptions/>
  <pageMargins left="0.7480314960629921" right="0.7480314960629921" top="0.984251968503937" bottom="0.984251968503937" header="0.5118110236220472" footer="0.5118110236220472"/>
  <pageSetup fitToHeight="20" fitToWidth="1" horizontalDpi="600" verticalDpi="600" orientation="portrait" paperSize="9" scale="67"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7 Fees  Charges</dc:title>
  <dc:subject/>
  <dc:creator>Oxford City Council</dc:creator>
  <cp:keywords>Council meetings;Government, politics and public administration; Local government; Decision making; Council meetings;</cp:keywords>
  <dc:description/>
  <cp:lastModifiedBy>wreed</cp:lastModifiedBy>
  <cp:lastPrinted>2011-11-24T10:31:19Z</cp:lastPrinted>
  <dcterms:created xsi:type="dcterms:W3CDTF">2011-11-18T13:51:49Z</dcterms:created>
  <dcterms:modified xsi:type="dcterms:W3CDTF">2011-11-29T12:59:48Z</dcterms:modified>
  <cp:category/>
  <cp:version/>
  <cp:contentType/>
  <cp:contentStatus/>
</cp:coreProperties>
</file>